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l mio Drive\LAVORO W4H CONDIVISO\LAVORO W4H CONDIVISO\TESTI\aggiornam gennaio 2026\"/>
    </mc:Choice>
  </mc:AlternateContent>
  <xr:revisionPtr revIDLastSave="0" documentId="8_{485AA0E6-A4FF-4149-ABB6-791A6AFF6E23}" xr6:coauthVersionLast="47" xr6:coauthVersionMax="47" xr10:uidLastSave="{00000000-0000-0000-0000-000000000000}"/>
  <bookViews>
    <workbookView xWindow="-108" yWindow="-108" windowWidth="23256" windowHeight="12456" tabRatio="399" xr2:uid="{B736EB1F-1522-4747-8239-4A75DD14C180}"/>
  </bookViews>
  <sheets>
    <sheet name="Business Plan" sheetId="10" r:id="rId1"/>
    <sheet name="Controllo-KPI" sheetId="9" r:id="rId2"/>
    <sheet name="KPI CHIUSURE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0" l="1"/>
  <c r="D181" i="9"/>
  <c r="D182" i="9" s="1"/>
  <c r="D183" i="9" s="1"/>
  <c r="D178" i="9"/>
  <c r="D177" i="9"/>
  <c r="D179" i="9" s="1"/>
  <c r="D148" i="9"/>
  <c r="D149" i="9" s="1"/>
  <c r="D150" i="9" s="1"/>
  <c r="D145" i="9"/>
  <c r="D144" i="9"/>
  <c r="D146" i="9" s="1"/>
  <c r="D82" i="9"/>
  <c r="D83" i="9" s="1"/>
  <c r="D84" i="9" s="1"/>
  <c r="D79" i="9"/>
  <c r="D78" i="9"/>
  <c r="D80" i="9" s="1"/>
  <c r="D49" i="9"/>
  <c r="D50" i="9" s="1"/>
  <c r="D51" i="9" s="1"/>
  <c r="D46" i="9"/>
  <c r="D45" i="9"/>
  <c r="D47" i="9" s="1"/>
  <c r="D16" i="9"/>
  <c r="D17" i="9" s="1"/>
  <c r="D18" i="9" s="1"/>
  <c r="D13" i="9"/>
  <c r="D12" i="9"/>
  <c r="D14" i="9" s="1"/>
  <c r="C62" i="12"/>
  <c r="D62" i="12" s="1"/>
  <c r="C61" i="12"/>
  <c r="B61" i="12"/>
  <c r="D61" i="12" s="1"/>
  <c r="C60" i="12"/>
  <c r="B60" i="12"/>
  <c r="D60" i="12" s="1"/>
  <c r="C59" i="12"/>
  <c r="B59" i="12"/>
  <c r="D59" i="12" s="1"/>
  <c r="C58" i="12"/>
  <c r="B58" i="12"/>
  <c r="AO57" i="12"/>
  <c r="AN57" i="12"/>
  <c r="AL57" i="12"/>
  <c r="AK57" i="12"/>
  <c r="AI57" i="12"/>
  <c r="AH57" i="12"/>
  <c r="AF57" i="12"/>
  <c r="AE57" i="12"/>
  <c r="AC57" i="12"/>
  <c r="AB57" i="12"/>
  <c r="Z57" i="12"/>
  <c r="Y57" i="12"/>
  <c r="W57" i="12"/>
  <c r="V57" i="12"/>
  <c r="T57" i="12"/>
  <c r="S57" i="12"/>
  <c r="Q57" i="12"/>
  <c r="P57" i="12"/>
  <c r="N57" i="12"/>
  <c r="M57" i="12"/>
  <c r="K57" i="12"/>
  <c r="J57" i="12"/>
  <c r="H57" i="12"/>
  <c r="G57" i="12"/>
  <c r="C109" i="12"/>
  <c r="D109" i="12" s="1"/>
  <c r="C108" i="12"/>
  <c r="B108" i="12"/>
  <c r="D108" i="12" s="1"/>
  <c r="C107" i="12"/>
  <c r="B107" i="12"/>
  <c r="C106" i="12"/>
  <c r="C104" i="12" s="1"/>
  <c r="B106" i="12"/>
  <c r="C105" i="12"/>
  <c r="B105" i="12"/>
  <c r="AO104" i="12"/>
  <c r="AN104" i="12"/>
  <c r="AL104" i="12"/>
  <c r="AK104" i="12"/>
  <c r="AI104" i="12"/>
  <c r="AH104" i="12"/>
  <c r="AF104" i="12"/>
  <c r="AE104" i="12"/>
  <c r="AC104" i="12"/>
  <c r="AB104" i="12"/>
  <c r="Z104" i="12"/>
  <c r="Y104" i="12"/>
  <c r="W104" i="12"/>
  <c r="V104" i="12"/>
  <c r="T104" i="12"/>
  <c r="S104" i="12"/>
  <c r="Q104" i="12"/>
  <c r="P104" i="12"/>
  <c r="N104" i="12"/>
  <c r="M104" i="12"/>
  <c r="K104" i="12"/>
  <c r="J104" i="12"/>
  <c r="H104" i="12"/>
  <c r="G104" i="12"/>
  <c r="C115" i="12"/>
  <c r="D115" i="12" s="1"/>
  <c r="C114" i="12"/>
  <c r="B114" i="12"/>
  <c r="C113" i="12"/>
  <c r="B113" i="12"/>
  <c r="C112" i="12"/>
  <c r="B112" i="12"/>
  <c r="C111" i="12"/>
  <c r="B111" i="12"/>
  <c r="AO110" i="12"/>
  <c r="AN110" i="12"/>
  <c r="AL110" i="12"/>
  <c r="AK110" i="12"/>
  <c r="AI110" i="12"/>
  <c r="AH110" i="12"/>
  <c r="AF110" i="12"/>
  <c r="AE110" i="12"/>
  <c r="AC110" i="12"/>
  <c r="AB110" i="12"/>
  <c r="Z110" i="12"/>
  <c r="Y110" i="12"/>
  <c r="W110" i="12"/>
  <c r="V110" i="12"/>
  <c r="T110" i="12"/>
  <c r="S110" i="12"/>
  <c r="Q110" i="12"/>
  <c r="P110" i="12"/>
  <c r="N110" i="12"/>
  <c r="M110" i="12"/>
  <c r="K110" i="12"/>
  <c r="J110" i="12"/>
  <c r="H110" i="12"/>
  <c r="G110" i="12"/>
  <c r="C103" i="12"/>
  <c r="D103" i="12" s="1"/>
  <c r="C102" i="12"/>
  <c r="B102" i="12"/>
  <c r="C101" i="12"/>
  <c r="B101" i="12"/>
  <c r="C100" i="12"/>
  <c r="B100" i="12"/>
  <c r="C99" i="12"/>
  <c r="B99" i="12"/>
  <c r="AO98" i="12"/>
  <c r="AN98" i="12"/>
  <c r="AL98" i="12"/>
  <c r="AK98" i="12"/>
  <c r="AI98" i="12"/>
  <c r="AH98" i="12"/>
  <c r="AF98" i="12"/>
  <c r="AE98" i="12"/>
  <c r="AC98" i="12"/>
  <c r="AB98" i="12"/>
  <c r="Z98" i="12"/>
  <c r="Y98" i="12"/>
  <c r="W98" i="12"/>
  <c r="V98" i="12"/>
  <c r="T98" i="12"/>
  <c r="S98" i="12"/>
  <c r="Q98" i="12"/>
  <c r="P98" i="12"/>
  <c r="N98" i="12"/>
  <c r="M98" i="12"/>
  <c r="K98" i="12"/>
  <c r="J98" i="12"/>
  <c r="H98" i="12"/>
  <c r="G98" i="12"/>
  <c r="AM170" i="9"/>
  <c r="AJ170" i="9"/>
  <c r="AG170" i="9"/>
  <c r="AD170" i="9"/>
  <c r="AA170" i="9"/>
  <c r="X170" i="9"/>
  <c r="U170" i="9"/>
  <c r="R170" i="9"/>
  <c r="O170" i="9"/>
  <c r="L170" i="9"/>
  <c r="I170" i="9"/>
  <c r="F170" i="9"/>
  <c r="AM137" i="9"/>
  <c r="AJ137" i="9"/>
  <c r="AG137" i="9"/>
  <c r="AD137" i="9"/>
  <c r="AA137" i="9"/>
  <c r="X137" i="9"/>
  <c r="U137" i="9"/>
  <c r="R137" i="9"/>
  <c r="O137" i="9"/>
  <c r="L137" i="9"/>
  <c r="I137" i="9"/>
  <c r="F137" i="9"/>
  <c r="AM104" i="9"/>
  <c r="AJ104" i="9"/>
  <c r="AG104" i="9"/>
  <c r="AD104" i="9"/>
  <c r="AA104" i="9"/>
  <c r="X104" i="9"/>
  <c r="U104" i="9"/>
  <c r="R104" i="9"/>
  <c r="O104" i="9"/>
  <c r="L104" i="9"/>
  <c r="I104" i="9"/>
  <c r="F104" i="9"/>
  <c r="AM71" i="9"/>
  <c r="AJ71" i="9"/>
  <c r="AG71" i="9"/>
  <c r="AD71" i="9"/>
  <c r="AA71" i="9"/>
  <c r="X71" i="9"/>
  <c r="U71" i="9"/>
  <c r="R71" i="9"/>
  <c r="O71" i="9"/>
  <c r="L71" i="9"/>
  <c r="I71" i="9"/>
  <c r="F71" i="9"/>
  <c r="AM38" i="9"/>
  <c r="AJ38" i="9"/>
  <c r="AG38" i="9"/>
  <c r="AD38" i="9"/>
  <c r="AA38" i="9"/>
  <c r="X38" i="9"/>
  <c r="U38" i="9"/>
  <c r="R38" i="9"/>
  <c r="O38" i="9"/>
  <c r="L38" i="9"/>
  <c r="I38" i="9"/>
  <c r="F38" i="9"/>
  <c r="AO198" i="9"/>
  <c r="AL198" i="9"/>
  <c r="AI198" i="9"/>
  <c r="AF198" i="9"/>
  <c r="AC198" i="9"/>
  <c r="Z198" i="9"/>
  <c r="W198" i="9"/>
  <c r="T198" i="9"/>
  <c r="Q198" i="9"/>
  <c r="N198" i="9"/>
  <c r="K198" i="9"/>
  <c r="H198" i="9"/>
  <c r="E198" i="9"/>
  <c r="D198" i="9"/>
  <c r="AO197" i="9"/>
  <c r="AL197" i="9"/>
  <c r="AI197" i="9"/>
  <c r="AF197" i="9"/>
  <c r="AC197" i="9"/>
  <c r="Z197" i="9"/>
  <c r="W197" i="9"/>
  <c r="T197" i="9"/>
  <c r="Q197" i="9"/>
  <c r="N197" i="9"/>
  <c r="K197" i="9"/>
  <c r="H197" i="9"/>
  <c r="E197" i="9"/>
  <c r="D197" i="9"/>
  <c r="AO196" i="9"/>
  <c r="AL196" i="9"/>
  <c r="AI196" i="9"/>
  <c r="AF196" i="9"/>
  <c r="AC196" i="9"/>
  <c r="Z196" i="9"/>
  <c r="W196" i="9"/>
  <c r="T196" i="9"/>
  <c r="Q196" i="9"/>
  <c r="N196" i="9"/>
  <c r="K196" i="9"/>
  <c r="H196" i="9"/>
  <c r="E196" i="9"/>
  <c r="D196" i="9"/>
  <c r="AO195" i="9"/>
  <c r="AL195" i="9"/>
  <c r="AI195" i="9"/>
  <c r="AF195" i="9"/>
  <c r="AC195" i="9"/>
  <c r="Z195" i="9"/>
  <c r="W195" i="9"/>
  <c r="T195" i="9"/>
  <c r="Q195" i="9"/>
  <c r="N195" i="9"/>
  <c r="K195" i="9"/>
  <c r="H195" i="9"/>
  <c r="E195" i="9"/>
  <c r="D195" i="9"/>
  <c r="AO194" i="9"/>
  <c r="AL194" i="9"/>
  <c r="AI194" i="9"/>
  <c r="AF194" i="9"/>
  <c r="AC194" i="9"/>
  <c r="Z194" i="9"/>
  <c r="W194" i="9"/>
  <c r="T194" i="9"/>
  <c r="Q194" i="9"/>
  <c r="N194" i="9"/>
  <c r="K194" i="9"/>
  <c r="H194" i="9"/>
  <c r="E194" i="9"/>
  <c r="D194" i="9"/>
  <c r="AO193" i="9"/>
  <c r="AL193" i="9"/>
  <c r="AI193" i="9"/>
  <c r="AF193" i="9"/>
  <c r="AC193" i="9"/>
  <c r="Z193" i="9"/>
  <c r="W193" i="9"/>
  <c r="T193" i="9"/>
  <c r="Q193" i="9"/>
  <c r="N193" i="9"/>
  <c r="K193" i="9"/>
  <c r="H193" i="9"/>
  <c r="E193" i="9"/>
  <c r="D193" i="9"/>
  <c r="AO192" i="9"/>
  <c r="AL192" i="9"/>
  <c r="AI192" i="9"/>
  <c r="AF192" i="9"/>
  <c r="AC192" i="9"/>
  <c r="Z192" i="9"/>
  <c r="W192" i="9"/>
  <c r="T192" i="9"/>
  <c r="Q192" i="9"/>
  <c r="N192" i="9"/>
  <c r="K192" i="9"/>
  <c r="H192" i="9"/>
  <c r="E192" i="9"/>
  <c r="D192" i="9"/>
  <c r="AO191" i="9"/>
  <c r="AL191" i="9"/>
  <c r="AI191" i="9"/>
  <c r="AF191" i="9"/>
  <c r="AC191" i="9"/>
  <c r="Z191" i="9"/>
  <c r="W191" i="9"/>
  <c r="T191" i="9"/>
  <c r="Q191" i="9"/>
  <c r="N191" i="9"/>
  <c r="K191" i="9"/>
  <c r="H191" i="9"/>
  <c r="E191" i="9"/>
  <c r="D191" i="9"/>
  <c r="AO190" i="9"/>
  <c r="AL190" i="9"/>
  <c r="AI190" i="9"/>
  <c r="AF190" i="9"/>
  <c r="AC190" i="9"/>
  <c r="Z190" i="9"/>
  <c r="W190" i="9"/>
  <c r="T190" i="9"/>
  <c r="Q190" i="9"/>
  <c r="N190" i="9"/>
  <c r="K190" i="9"/>
  <c r="H190" i="9"/>
  <c r="E190" i="9"/>
  <c r="D190" i="9"/>
  <c r="AO189" i="9"/>
  <c r="AL189" i="9"/>
  <c r="AI189" i="9"/>
  <c r="AF189" i="9"/>
  <c r="AC189" i="9"/>
  <c r="Z189" i="9"/>
  <c r="W189" i="9"/>
  <c r="T189" i="9"/>
  <c r="Q189" i="9"/>
  <c r="N189" i="9"/>
  <c r="K189" i="9"/>
  <c r="H189" i="9"/>
  <c r="E189" i="9"/>
  <c r="D189" i="9"/>
  <c r="AO188" i="9"/>
  <c r="AL188" i="9"/>
  <c r="AI188" i="9"/>
  <c r="AF188" i="9"/>
  <c r="AC188" i="9"/>
  <c r="Z188" i="9"/>
  <c r="W188" i="9"/>
  <c r="T188" i="9"/>
  <c r="Q188" i="9"/>
  <c r="N188" i="9"/>
  <c r="K188" i="9"/>
  <c r="H188" i="9"/>
  <c r="E188" i="9"/>
  <c r="D188" i="9"/>
  <c r="AO187" i="9"/>
  <c r="AL187" i="9"/>
  <c r="AI187" i="9"/>
  <c r="AF187" i="9"/>
  <c r="AC187" i="9"/>
  <c r="Z187" i="9"/>
  <c r="W187" i="9"/>
  <c r="T187" i="9"/>
  <c r="Q187" i="9"/>
  <c r="N187" i="9"/>
  <c r="K187" i="9"/>
  <c r="H187" i="9"/>
  <c r="E187" i="9"/>
  <c r="D187" i="9"/>
  <c r="E186" i="9"/>
  <c r="D186" i="9"/>
  <c r="AO185" i="9"/>
  <c r="AL185" i="9"/>
  <c r="AI185" i="9"/>
  <c r="AF185" i="9"/>
  <c r="AC185" i="9"/>
  <c r="Z185" i="9"/>
  <c r="W185" i="9"/>
  <c r="T185" i="9"/>
  <c r="Q185" i="9"/>
  <c r="N185" i="9"/>
  <c r="K185" i="9"/>
  <c r="H185" i="9"/>
  <c r="E185" i="9"/>
  <c r="AO183" i="9"/>
  <c r="AL183" i="9"/>
  <c r="AI183" i="9"/>
  <c r="AF183" i="9"/>
  <c r="AC183" i="9"/>
  <c r="Z183" i="9"/>
  <c r="W183" i="9"/>
  <c r="T183" i="9"/>
  <c r="Q183" i="9"/>
  <c r="N183" i="9"/>
  <c r="K183" i="9"/>
  <c r="H183" i="9"/>
  <c r="E183" i="9"/>
  <c r="AO182" i="9"/>
  <c r="AL182" i="9"/>
  <c r="AI182" i="9"/>
  <c r="AF182" i="9"/>
  <c r="AC182" i="9"/>
  <c r="Z182" i="9"/>
  <c r="W182" i="9"/>
  <c r="T182" i="9"/>
  <c r="Q182" i="9"/>
  <c r="N182" i="9"/>
  <c r="K182" i="9"/>
  <c r="H182" i="9"/>
  <c r="E182" i="9"/>
  <c r="AO181" i="9"/>
  <c r="AL181" i="9"/>
  <c r="AI181" i="9"/>
  <c r="AF181" i="9"/>
  <c r="AC181" i="9"/>
  <c r="Z181" i="9"/>
  <c r="W181" i="9"/>
  <c r="T181" i="9"/>
  <c r="Q181" i="9"/>
  <c r="N181" i="9"/>
  <c r="K181" i="9"/>
  <c r="H181" i="9"/>
  <c r="E181" i="9"/>
  <c r="AO180" i="9"/>
  <c r="AL180" i="9"/>
  <c r="AI180" i="9"/>
  <c r="AF180" i="9"/>
  <c r="AC180" i="9"/>
  <c r="Z180" i="9"/>
  <c r="W180" i="9"/>
  <c r="T180" i="9"/>
  <c r="Q180" i="9"/>
  <c r="N180" i="9"/>
  <c r="K180" i="9"/>
  <c r="H180" i="9"/>
  <c r="E180" i="9"/>
  <c r="AO179" i="9"/>
  <c r="AL179" i="9"/>
  <c r="AI179" i="9"/>
  <c r="AF179" i="9"/>
  <c r="AC179" i="9"/>
  <c r="Z179" i="9"/>
  <c r="W179" i="9"/>
  <c r="T179" i="9"/>
  <c r="Q179" i="9"/>
  <c r="N179" i="9"/>
  <c r="K179" i="9"/>
  <c r="H179" i="9"/>
  <c r="E179" i="9"/>
  <c r="AO178" i="9"/>
  <c r="AL178" i="9"/>
  <c r="AI178" i="9"/>
  <c r="AF178" i="9"/>
  <c r="AC178" i="9"/>
  <c r="Z178" i="9"/>
  <c r="W178" i="9"/>
  <c r="T178" i="9"/>
  <c r="Q178" i="9"/>
  <c r="N178" i="9"/>
  <c r="K178" i="9"/>
  <c r="H178" i="9"/>
  <c r="E178" i="9"/>
  <c r="AO177" i="9"/>
  <c r="AL177" i="9"/>
  <c r="AI177" i="9"/>
  <c r="AF177" i="9"/>
  <c r="AC177" i="9"/>
  <c r="Z177" i="9"/>
  <c r="W177" i="9"/>
  <c r="T177" i="9"/>
  <c r="Q177" i="9"/>
  <c r="N177" i="9"/>
  <c r="K177" i="9"/>
  <c r="H177" i="9"/>
  <c r="E177" i="9"/>
  <c r="AO176" i="9"/>
  <c r="AL176" i="9"/>
  <c r="AI176" i="9"/>
  <c r="AF176" i="9"/>
  <c r="AC176" i="9"/>
  <c r="Z176" i="9"/>
  <c r="W176" i="9"/>
  <c r="T176" i="9"/>
  <c r="Q176" i="9"/>
  <c r="N176" i="9"/>
  <c r="K176" i="9"/>
  <c r="H176" i="9"/>
  <c r="E176" i="9"/>
  <c r="E175" i="9"/>
  <c r="E174" i="9"/>
  <c r="E173" i="9"/>
  <c r="E172" i="9"/>
  <c r="D172" i="9"/>
  <c r="D173" i="9" s="1"/>
  <c r="C12" i="12"/>
  <c r="B12" i="12"/>
  <c r="C50" i="12"/>
  <c r="D50" i="12" s="1"/>
  <c r="C49" i="12"/>
  <c r="B49" i="12"/>
  <c r="C48" i="12"/>
  <c r="B48" i="12"/>
  <c r="C47" i="12"/>
  <c r="B47" i="12"/>
  <c r="C46" i="12"/>
  <c r="B46" i="12"/>
  <c r="AO45" i="12"/>
  <c r="AN45" i="12"/>
  <c r="AL45" i="12"/>
  <c r="AK45" i="12"/>
  <c r="AI45" i="12"/>
  <c r="AH45" i="12"/>
  <c r="AF45" i="12"/>
  <c r="AE45" i="12"/>
  <c r="AC45" i="12"/>
  <c r="AB45" i="12"/>
  <c r="Z45" i="12"/>
  <c r="Y45" i="12"/>
  <c r="W45" i="12"/>
  <c r="V45" i="12"/>
  <c r="T45" i="12"/>
  <c r="S45" i="12"/>
  <c r="Q45" i="12"/>
  <c r="P45" i="12"/>
  <c r="N45" i="12"/>
  <c r="M45" i="12"/>
  <c r="K45" i="12"/>
  <c r="J45" i="12"/>
  <c r="H45" i="12"/>
  <c r="G45" i="12"/>
  <c r="C44" i="12"/>
  <c r="D44" i="12" s="1"/>
  <c r="C43" i="12"/>
  <c r="B43" i="12"/>
  <c r="C42" i="12"/>
  <c r="B42" i="12"/>
  <c r="C41" i="12"/>
  <c r="B41" i="12"/>
  <c r="C40" i="12"/>
  <c r="B40" i="12"/>
  <c r="AO39" i="12"/>
  <c r="AN39" i="12"/>
  <c r="AL39" i="12"/>
  <c r="AK39" i="12"/>
  <c r="AI39" i="12"/>
  <c r="AH39" i="12"/>
  <c r="AF39" i="12"/>
  <c r="AE39" i="12"/>
  <c r="AC39" i="12"/>
  <c r="AB39" i="12"/>
  <c r="Z39" i="12"/>
  <c r="Y39" i="12"/>
  <c r="W39" i="12"/>
  <c r="V39" i="12"/>
  <c r="T39" i="12"/>
  <c r="S39" i="12"/>
  <c r="Q39" i="12"/>
  <c r="P39" i="12"/>
  <c r="N39" i="12"/>
  <c r="M39" i="12"/>
  <c r="K39" i="12"/>
  <c r="J39" i="12"/>
  <c r="H39" i="12"/>
  <c r="G39" i="12"/>
  <c r="C56" i="12"/>
  <c r="D56" i="12" s="1"/>
  <c r="C55" i="12"/>
  <c r="B55" i="12"/>
  <c r="C54" i="12"/>
  <c r="B54" i="12"/>
  <c r="C53" i="12"/>
  <c r="B53" i="12"/>
  <c r="C52" i="12"/>
  <c r="B52" i="12"/>
  <c r="AO51" i="12"/>
  <c r="AN51" i="12"/>
  <c r="AL51" i="12"/>
  <c r="AK51" i="12"/>
  <c r="AI51" i="12"/>
  <c r="AH51" i="12"/>
  <c r="AF51" i="12"/>
  <c r="AE51" i="12"/>
  <c r="AC51" i="12"/>
  <c r="AB51" i="12"/>
  <c r="Z51" i="12"/>
  <c r="Y51" i="12"/>
  <c r="W51" i="12"/>
  <c r="V51" i="12"/>
  <c r="T51" i="12"/>
  <c r="S51" i="12"/>
  <c r="Q51" i="12"/>
  <c r="P51" i="12"/>
  <c r="N51" i="12"/>
  <c r="M51" i="12"/>
  <c r="K51" i="12"/>
  <c r="J51" i="12"/>
  <c r="H51" i="12"/>
  <c r="G51" i="12"/>
  <c r="C38" i="12"/>
  <c r="D38" i="12" s="1"/>
  <c r="C37" i="12"/>
  <c r="B37" i="12"/>
  <c r="C36" i="12"/>
  <c r="B36" i="12"/>
  <c r="C35" i="12"/>
  <c r="B35" i="12"/>
  <c r="C34" i="12"/>
  <c r="B34" i="12"/>
  <c r="AO33" i="12"/>
  <c r="AN33" i="12"/>
  <c r="AL33" i="12"/>
  <c r="AK33" i="12"/>
  <c r="AI33" i="12"/>
  <c r="AH33" i="12"/>
  <c r="AF33" i="12"/>
  <c r="AE33" i="12"/>
  <c r="AC33" i="12"/>
  <c r="AB33" i="12"/>
  <c r="Z33" i="12"/>
  <c r="Y33" i="12"/>
  <c r="W33" i="12"/>
  <c r="V33" i="12"/>
  <c r="T33" i="12"/>
  <c r="S33" i="12"/>
  <c r="Q33" i="12"/>
  <c r="P33" i="12"/>
  <c r="N33" i="12"/>
  <c r="M33" i="12"/>
  <c r="K33" i="12"/>
  <c r="J33" i="12"/>
  <c r="H33" i="12"/>
  <c r="G33" i="12"/>
  <c r="AO165" i="9"/>
  <c r="AL165" i="9"/>
  <c r="AI165" i="9"/>
  <c r="AF165" i="9"/>
  <c r="AC165" i="9"/>
  <c r="Z165" i="9"/>
  <c r="W165" i="9"/>
  <c r="T165" i="9"/>
  <c r="Q165" i="9"/>
  <c r="N165" i="9"/>
  <c r="K165" i="9"/>
  <c r="H165" i="9"/>
  <c r="E165" i="9"/>
  <c r="D165" i="9"/>
  <c r="AO164" i="9"/>
  <c r="AL164" i="9"/>
  <c r="AI164" i="9"/>
  <c r="AF164" i="9"/>
  <c r="AC164" i="9"/>
  <c r="Z164" i="9"/>
  <c r="W164" i="9"/>
  <c r="T164" i="9"/>
  <c r="Q164" i="9"/>
  <c r="N164" i="9"/>
  <c r="K164" i="9"/>
  <c r="H164" i="9"/>
  <c r="E164" i="9"/>
  <c r="D164" i="9"/>
  <c r="AO163" i="9"/>
  <c r="AL163" i="9"/>
  <c r="AI163" i="9"/>
  <c r="AF163" i="9"/>
  <c r="AC163" i="9"/>
  <c r="Z163" i="9"/>
  <c r="W163" i="9"/>
  <c r="T163" i="9"/>
  <c r="Q163" i="9"/>
  <c r="N163" i="9"/>
  <c r="K163" i="9"/>
  <c r="H163" i="9"/>
  <c r="E163" i="9"/>
  <c r="D163" i="9"/>
  <c r="AO162" i="9"/>
  <c r="AL162" i="9"/>
  <c r="AI162" i="9"/>
  <c r="AF162" i="9"/>
  <c r="AC162" i="9"/>
  <c r="Z162" i="9"/>
  <c r="W162" i="9"/>
  <c r="T162" i="9"/>
  <c r="Q162" i="9"/>
  <c r="N162" i="9"/>
  <c r="K162" i="9"/>
  <c r="H162" i="9"/>
  <c r="E162" i="9"/>
  <c r="D162" i="9"/>
  <c r="AO161" i="9"/>
  <c r="AL161" i="9"/>
  <c r="AI161" i="9"/>
  <c r="AF161" i="9"/>
  <c r="AC161" i="9"/>
  <c r="Z161" i="9"/>
  <c r="W161" i="9"/>
  <c r="T161" i="9"/>
  <c r="Q161" i="9"/>
  <c r="N161" i="9"/>
  <c r="K161" i="9"/>
  <c r="H161" i="9"/>
  <c r="E161" i="9"/>
  <c r="D161" i="9"/>
  <c r="AO160" i="9"/>
  <c r="AL160" i="9"/>
  <c r="AI160" i="9"/>
  <c r="AF160" i="9"/>
  <c r="AC160" i="9"/>
  <c r="Z160" i="9"/>
  <c r="W160" i="9"/>
  <c r="T160" i="9"/>
  <c r="Q160" i="9"/>
  <c r="N160" i="9"/>
  <c r="K160" i="9"/>
  <c r="H160" i="9"/>
  <c r="E160" i="9"/>
  <c r="D160" i="9"/>
  <c r="AO159" i="9"/>
  <c r="AL159" i="9"/>
  <c r="AI159" i="9"/>
  <c r="AF159" i="9"/>
  <c r="AC159" i="9"/>
  <c r="Z159" i="9"/>
  <c r="W159" i="9"/>
  <c r="T159" i="9"/>
  <c r="Q159" i="9"/>
  <c r="N159" i="9"/>
  <c r="K159" i="9"/>
  <c r="H159" i="9"/>
  <c r="E159" i="9"/>
  <c r="D159" i="9"/>
  <c r="AO158" i="9"/>
  <c r="AL158" i="9"/>
  <c r="AI158" i="9"/>
  <c r="AF158" i="9"/>
  <c r="AC158" i="9"/>
  <c r="Z158" i="9"/>
  <c r="W158" i="9"/>
  <c r="T158" i="9"/>
  <c r="Q158" i="9"/>
  <c r="N158" i="9"/>
  <c r="K158" i="9"/>
  <c r="H158" i="9"/>
  <c r="E158" i="9"/>
  <c r="D158" i="9"/>
  <c r="AO157" i="9"/>
  <c r="AL157" i="9"/>
  <c r="AI157" i="9"/>
  <c r="AF157" i="9"/>
  <c r="AC157" i="9"/>
  <c r="Z157" i="9"/>
  <c r="W157" i="9"/>
  <c r="T157" i="9"/>
  <c r="Q157" i="9"/>
  <c r="N157" i="9"/>
  <c r="K157" i="9"/>
  <c r="H157" i="9"/>
  <c r="E157" i="9"/>
  <c r="D157" i="9"/>
  <c r="AO156" i="9"/>
  <c r="AL156" i="9"/>
  <c r="AI156" i="9"/>
  <c r="AF156" i="9"/>
  <c r="AC156" i="9"/>
  <c r="Z156" i="9"/>
  <c r="W156" i="9"/>
  <c r="T156" i="9"/>
  <c r="Q156" i="9"/>
  <c r="N156" i="9"/>
  <c r="K156" i="9"/>
  <c r="H156" i="9"/>
  <c r="E156" i="9"/>
  <c r="D156" i="9"/>
  <c r="AO155" i="9"/>
  <c r="AL155" i="9"/>
  <c r="AI155" i="9"/>
  <c r="AF155" i="9"/>
  <c r="AC155" i="9"/>
  <c r="Z155" i="9"/>
  <c r="W155" i="9"/>
  <c r="T155" i="9"/>
  <c r="Q155" i="9"/>
  <c r="N155" i="9"/>
  <c r="K155" i="9"/>
  <c r="H155" i="9"/>
  <c r="E155" i="9"/>
  <c r="D155" i="9"/>
  <c r="AO154" i="9"/>
  <c r="AL154" i="9"/>
  <c r="AI154" i="9"/>
  <c r="AF154" i="9"/>
  <c r="AC154" i="9"/>
  <c r="Z154" i="9"/>
  <c r="W154" i="9"/>
  <c r="T154" i="9"/>
  <c r="Q154" i="9"/>
  <c r="N154" i="9"/>
  <c r="K154" i="9"/>
  <c r="H154" i="9"/>
  <c r="E154" i="9"/>
  <c r="D154" i="9"/>
  <c r="E153" i="9"/>
  <c r="D153" i="9"/>
  <c r="AO152" i="9"/>
  <c r="AL152" i="9"/>
  <c r="AI152" i="9"/>
  <c r="AF152" i="9"/>
  <c r="AC152" i="9"/>
  <c r="Z152" i="9"/>
  <c r="W152" i="9"/>
  <c r="T152" i="9"/>
  <c r="Q152" i="9"/>
  <c r="N152" i="9"/>
  <c r="K152" i="9"/>
  <c r="H152" i="9"/>
  <c r="E152" i="9"/>
  <c r="AO150" i="9"/>
  <c r="AL150" i="9"/>
  <c r="AI150" i="9"/>
  <c r="AF150" i="9"/>
  <c r="AC150" i="9"/>
  <c r="Z150" i="9"/>
  <c r="W150" i="9"/>
  <c r="T150" i="9"/>
  <c r="Q150" i="9"/>
  <c r="N150" i="9"/>
  <c r="K150" i="9"/>
  <c r="H150" i="9"/>
  <c r="E150" i="9"/>
  <c r="AO149" i="9"/>
  <c r="AL149" i="9"/>
  <c r="AI149" i="9"/>
  <c r="AF149" i="9"/>
  <c r="AC149" i="9"/>
  <c r="Z149" i="9"/>
  <c r="W149" i="9"/>
  <c r="T149" i="9"/>
  <c r="Q149" i="9"/>
  <c r="N149" i="9"/>
  <c r="K149" i="9"/>
  <c r="H149" i="9"/>
  <c r="E149" i="9"/>
  <c r="AO148" i="9"/>
  <c r="AL148" i="9"/>
  <c r="AI148" i="9"/>
  <c r="AF148" i="9"/>
  <c r="AC148" i="9"/>
  <c r="Z148" i="9"/>
  <c r="W148" i="9"/>
  <c r="T148" i="9"/>
  <c r="Q148" i="9"/>
  <c r="N148" i="9"/>
  <c r="K148" i="9"/>
  <c r="H148" i="9"/>
  <c r="E148" i="9"/>
  <c r="AO147" i="9"/>
  <c r="AL147" i="9"/>
  <c r="AI147" i="9"/>
  <c r="AF147" i="9"/>
  <c r="AC147" i="9"/>
  <c r="Z147" i="9"/>
  <c r="W147" i="9"/>
  <c r="T147" i="9"/>
  <c r="Q147" i="9"/>
  <c r="N147" i="9"/>
  <c r="K147" i="9"/>
  <c r="H147" i="9"/>
  <c r="E147" i="9"/>
  <c r="AO146" i="9"/>
  <c r="AL146" i="9"/>
  <c r="AI146" i="9"/>
  <c r="AF146" i="9"/>
  <c r="AC146" i="9"/>
  <c r="Z146" i="9"/>
  <c r="W146" i="9"/>
  <c r="T146" i="9"/>
  <c r="Q146" i="9"/>
  <c r="N146" i="9"/>
  <c r="K146" i="9"/>
  <c r="H146" i="9"/>
  <c r="E146" i="9"/>
  <c r="AO145" i="9"/>
  <c r="AL145" i="9"/>
  <c r="AI145" i="9"/>
  <c r="AF145" i="9"/>
  <c r="AC145" i="9"/>
  <c r="Z145" i="9"/>
  <c r="W145" i="9"/>
  <c r="T145" i="9"/>
  <c r="Q145" i="9"/>
  <c r="N145" i="9"/>
  <c r="K145" i="9"/>
  <c r="H145" i="9"/>
  <c r="E145" i="9"/>
  <c r="AO144" i="9"/>
  <c r="AL144" i="9"/>
  <c r="AI144" i="9"/>
  <c r="AF144" i="9"/>
  <c r="AC144" i="9"/>
  <c r="Z144" i="9"/>
  <c r="W144" i="9"/>
  <c r="T144" i="9"/>
  <c r="Q144" i="9"/>
  <c r="N144" i="9"/>
  <c r="K144" i="9"/>
  <c r="H144" i="9"/>
  <c r="E144" i="9"/>
  <c r="AO143" i="9"/>
  <c r="AL143" i="9"/>
  <c r="AI143" i="9"/>
  <c r="AF143" i="9"/>
  <c r="AC143" i="9"/>
  <c r="Z143" i="9"/>
  <c r="W143" i="9"/>
  <c r="T143" i="9"/>
  <c r="Q143" i="9"/>
  <c r="N143" i="9"/>
  <c r="K143" i="9"/>
  <c r="H143" i="9"/>
  <c r="E143" i="9"/>
  <c r="E142" i="9"/>
  <c r="E141" i="9"/>
  <c r="E140" i="9"/>
  <c r="E139" i="9"/>
  <c r="D139" i="9"/>
  <c r="D140" i="9" s="1"/>
  <c r="D141" i="9" s="1"/>
  <c r="D114" i="12" l="1"/>
  <c r="C57" i="12"/>
  <c r="B110" i="12"/>
  <c r="D107" i="12"/>
  <c r="D12" i="12"/>
  <c r="C110" i="12"/>
  <c r="D112" i="12"/>
  <c r="D106" i="12"/>
  <c r="B57" i="12"/>
  <c r="D58" i="12"/>
  <c r="D57" i="12" s="1"/>
  <c r="B104" i="12"/>
  <c r="D102" i="12"/>
  <c r="D48" i="12"/>
  <c r="D100" i="12"/>
  <c r="D111" i="12"/>
  <c r="D105" i="12"/>
  <c r="C98" i="12"/>
  <c r="D101" i="12"/>
  <c r="D113" i="12"/>
  <c r="C45" i="12"/>
  <c r="D54" i="12"/>
  <c r="B98" i="12"/>
  <c r="C39" i="12"/>
  <c r="D99" i="12"/>
  <c r="D36" i="12"/>
  <c r="D41" i="12"/>
  <c r="D47" i="12"/>
  <c r="D174" i="9"/>
  <c r="F173" i="9"/>
  <c r="F172" i="9"/>
  <c r="D43" i="12"/>
  <c r="B39" i="12"/>
  <c r="D49" i="12"/>
  <c r="C51" i="12"/>
  <c r="B45" i="12"/>
  <c r="D46" i="12"/>
  <c r="D35" i="12"/>
  <c r="D55" i="12"/>
  <c r="D42" i="12"/>
  <c r="B51" i="12"/>
  <c r="D40" i="12"/>
  <c r="D52" i="12"/>
  <c r="D53" i="12"/>
  <c r="C33" i="12"/>
  <c r="D37" i="12"/>
  <c r="B33" i="12"/>
  <c r="D34" i="12"/>
  <c r="F139" i="9"/>
  <c r="I139" i="9" s="1"/>
  <c r="L139" i="9" s="1"/>
  <c r="D142" i="9"/>
  <c r="F142" i="9" s="1"/>
  <c r="F141" i="9"/>
  <c r="F140" i="9"/>
  <c r="D39" i="12" l="1"/>
  <c r="D104" i="12"/>
  <c r="D110" i="12"/>
  <c r="D98" i="12"/>
  <c r="D45" i="12"/>
  <c r="I172" i="9"/>
  <c r="H172" i="9"/>
  <c r="I173" i="9"/>
  <c r="H173" i="9"/>
  <c r="D175" i="9"/>
  <c r="F175" i="9" s="1"/>
  <c r="F174" i="9"/>
  <c r="D51" i="12"/>
  <c r="D33" i="12"/>
  <c r="H139" i="9"/>
  <c r="K139" i="9" s="1"/>
  <c r="N139" i="9" s="1"/>
  <c r="H140" i="9"/>
  <c r="I140" i="9"/>
  <c r="H141" i="9"/>
  <c r="I141" i="9"/>
  <c r="I142" i="9"/>
  <c r="H142" i="9"/>
  <c r="O139" i="9"/>
  <c r="I175" i="9" l="1"/>
  <c r="H175" i="9"/>
  <c r="L173" i="9"/>
  <c r="K173" i="9"/>
  <c r="I174" i="9"/>
  <c r="H174" i="9"/>
  <c r="L172" i="9"/>
  <c r="K172" i="9"/>
  <c r="K141" i="9"/>
  <c r="L141" i="9"/>
  <c r="R139" i="9"/>
  <c r="Q139" i="9"/>
  <c r="K140" i="9"/>
  <c r="L140" i="9"/>
  <c r="L142" i="9"/>
  <c r="K142" i="9"/>
  <c r="O172" i="9" l="1"/>
  <c r="N172" i="9"/>
  <c r="L174" i="9"/>
  <c r="K174" i="9"/>
  <c r="O173" i="9"/>
  <c r="N173" i="9"/>
  <c r="K175" i="9"/>
  <c r="L175" i="9"/>
  <c r="O141" i="9"/>
  <c r="N141" i="9"/>
  <c r="N142" i="9"/>
  <c r="O142" i="9"/>
  <c r="N140" i="9"/>
  <c r="O140" i="9"/>
  <c r="U139" i="9"/>
  <c r="T139" i="9"/>
  <c r="O175" i="9" l="1"/>
  <c r="N175" i="9"/>
  <c r="R173" i="9"/>
  <c r="Q173" i="9"/>
  <c r="N174" i="9"/>
  <c r="O174" i="9"/>
  <c r="R172" i="9"/>
  <c r="Q172" i="9"/>
  <c r="W139" i="9"/>
  <c r="X139" i="9"/>
  <c r="R140" i="9"/>
  <c r="Q140" i="9"/>
  <c r="Q142" i="9"/>
  <c r="R142" i="9"/>
  <c r="Q141" i="9"/>
  <c r="R141" i="9"/>
  <c r="U173" i="9" l="1"/>
  <c r="T173" i="9"/>
  <c r="U172" i="9"/>
  <c r="T172" i="9"/>
  <c r="R174" i="9"/>
  <c r="Q174" i="9"/>
  <c r="R175" i="9"/>
  <c r="Q175" i="9"/>
  <c r="T141" i="9"/>
  <c r="U141" i="9"/>
  <c r="T140" i="9"/>
  <c r="U140" i="9"/>
  <c r="Z139" i="9"/>
  <c r="AA139" i="9"/>
  <c r="T142" i="9"/>
  <c r="U142" i="9"/>
  <c r="U175" i="9" l="1"/>
  <c r="T175" i="9"/>
  <c r="U174" i="9"/>
  <c r="T174" i="9"/>
  <c r="X172" i="9"/>
  <c r="W172" i="9"/>
  <c r="X173" i="9"/>
  <c r="W173" i="9"/>
  <c r="W140" i="9"/>
  <c r="X140" i="9"/>
  <c r="W141" i="9"/>
  <c r="X141" i="9"/>
  <c r="X142" i="9"/>
  <c r="W142" i="9"/>
  <c r="AC139" i="9"/>
  <c r="AD139" i="9"/>
  <c r="AA173" i="9" l="1"/>
  <c r="Z173" i="9"/>
  <c r="Z172" i="9"/>
  <c r="AA172" i="9"/>
  <c r="X174" i="9"/>
  <c r="W174" i="9"/>
  <c r="W175" i="9"/>
  <c r="X175" i="9"/>
  <c r="AG139" i="9"/>
  <c r="AF139" i="9"/>
  <c r="AA141" i="9"/>
  <c r="Z141" i="9"/>
  <c r="Z142" i="9"/>
  <c r="AA142" i="9"/>
  <c r="Z140" i="9"/>
  <c r="AA140" i="9"/>
  <c r="AD172" i="9" l="1"/>
  <c r="AC172" i="9"/>
  <c r="AA175" i="9"/>
  <c r="Z175" i="9"/>
  <c r="Z174" i="9"/>
  <c r="AA174" i="9"/>
  <c r="AC173" i="9"/>
  <c r="AD173" i="9"/>
  <c r="AD140" i="9"/>
  <c r="AC140" i="9"/>
  <c r="AC142" i="9"/>
  <c r="AD142" i="9"/>
  <c r="AC141" i="9"/>
  <c r="AD141" i="9"/>
  <c r="AI139" i="9"/>
  <c r="AJ139" i="9"/>
  <c r="AG173" i="9" l="1"/>
  <c r="AF173" i="9"/>
  <c r="AD174" i="9"/>
  <c r="AC174" i="9"/>
  <c r="AD175" i="9"/>
  <c r="AC175" i="9"/>
  <c r="AG172" i="9"/>
  <c r="AF172" i="9"/>
  <c r="AF140" i="9"/>
  <c r="AG140" i="9"/>
  <c r="AL139" i="9"/>
  <c r="AM139" i="9"/>
  <c r="AF141" i="9"/>
  <c r="AG141" i="9"/>
  <c r="AF142" i="9"/>
  <c r="AG142" i="9"/>
  <c r="AG175" i="9" l="1"/>
  <c r="AF175" i="9"/>
  <c r="AJ172" i="9"/>
  <c r="AI172" i="9"/>
  <c r="AG174" i="9"/>
  <c r="AF174" i="9"/>
  <c r="AJ173" i="9"/>
  <c r="AI173" i="9"/>
  <c r="AI140" i="9"/>
  <c r="AJ140" i="9"/>
  <c r="AJ142" i="9"/>
  <c r="AI142" i="9"/>
  <c r="AI141" i="9"/>
  <c r="AJ141" i="9"/>
  <c r="AO139" i="9"/>
  <c r="AM173" i="9" l="1"/>
  <c r="AL173" i="9"/>
  <c r="AJ174" i="9"/>
  <c r="AI174" i="9"/>
  <c r="AM172" i="9"/>
  <c r="AL172" i="9"/>
  <c r="AI175" i="9"/>
  <c r="AJ175" i="9"/>
  <c r="AM141" i="9"/>
  <c r="AL141" i="9"/>
  <c r="AL142" i="9"/>
  <c r="AM142" i="9"/>
  <c r="AM140" i="9"/>
  <c r="AL140" i="9"/>
  <c r="AM175" i="9" l="1"/>
  <c r="AL175" i="9"/>
  <c r="AO172" i="9"/>
  <c r="AL174" i="9"/>
  <c r="AM174" i="9"/>
  <c r="AO174" i="9" s="1"/>
  <c r="AO173" i="9"/>
  <c r="AO142" i="9"/>
  <c r="AO140" i="9"/>
  <c r="AO141" i="9"/>
  <c r="AO175" i="9" l="1"/>
  <c r="C8" i="12"/>
  <c r="B8" i="12"/>
  <c r="C7" i="12"/>
  <c r="B7" i="12"/>
  <c r="C10" i="12"/>
  <c r="B10" i="12"/>
  <c r="D10" i="12" s="1"/>
  <c r="C9" i="12"/>
  <c r="B9" i="12"/>
  <c r="C11" i="12"/>
  <c r="B11" i="12"/>
  <c r="L5" i="9"/>
  <c r="O5" i="9"/>
  <c r="R5" i="9"/>
  <c r="U5" i="9"/>
  <c r="X5" i="9"/>
  <c r="AA5" i="9"/>
  <c r="AD5" i="9"/>
  <c r="AG5" i="9"/>
  <c r="AJ5" i="9"/>
  <c r="AM5" i="9"/>
  <c r="D7" i="12" l="1"/>
  <c r="D8" i="12"/>
  <c r="D11" i="12"/>
  <c r="D9" i="12"/>
  <c r="F29" i="9" l="1"/>
  <c r="F27" i="9"/>
  <c r="F26" i="9"/>
  <c r="F28" i="9"/>
  <c r="F30" i="9"/>
  <c r="F31" i="9"/>
  <c r="F32" i="9"/>
  <c r="F33" i="9"/>
  <c r="G194" i="12" l="1"/>
  <c r="H194" i="12"/>
  <c r="J194" i="12"/>
  <c r="K194" i="12"/>
  <c r="M194" i="12"/>
  <c r="N194" i="12"/>
  <c r="P194" i="12"/>
  <c r="Q194" i="12"/>
  <c r="S194" i="12"/>
  <c r="T194" i="12"/>
  <c r="V194" i="12"/>
  <c r="W194" i="12"/>
  <c r="Y194" i="12"/>
  <c r="Z194" i="12"/>
  <c r="AB194" i="12"/>
  <c r="AC194" i="12"/>
  <c r="AE194" i="12"/>
  <c r="AF194" i="12"/>
  <c r="AH194" i="12"/>
  <c r="AI194" i="12"/>
  <c r="AK194" i="12"/>
  <c r="AL194" i="12"/>
  <c r="AN194" i="12"/>
  <c r="AO194" i="12"/>
  <c r="G195" i="12"/>
  <c r="H195" i="12"/>
  <c r="J195" i="12"/>
  <c r="K195" i="12"/>
  <c r="M195" i="12"/>
  <c r="N195" i="12"/>
  <c r="P195" i="12"/>
  <c r="Q195" i="12"/>
  <c r="S195" i="12"/>
  <c r="T195" i="12"/>
  <c r="V195" i="12"/>
  <c r="W195" i="12"/>
  <c r="Y195" i="12"/>
  <c r="Z195" i="12"/>
  <c r="AB195" i="12"/>
  <c r="AC195" i="12"/>
  <c r="AE195" i="12"/>
  <c r="AF195" i="12"/>
  <c r="AH195" i="12"/>
  <c r="AI195" i="12"/>
  <c r="AK195" i="12"/>
  <c r="AL195" i="12"/>
  <c r="AN195" i="12"/>
  <c r="AO195" i="12"/>
  <c r="G196" i="12"/>
  <c r="H196" i="12"/>
  <c r="J196" i="12"/>
  <c r="K196" i="12"/>
  <c r="M196" i="12"/>
  <c r="N196" i="12"/>
  <c r="P196" i="12"/>
  <c r="Q196" i="12"/>
  <c r="S196" i="12"/>
  <c r="T196" i="12"/>
  <c r="V196" i="12"/>
  <c r="W196" i="12"/>
  <c r="Y196" i="12"/>
  <c r="Z196" i="12"/>
  <c r="AB196" i="12"/>
  <c r="AC196" i="12"/>
  <c r="AE196" i="12"/>
  <c r="AF196" i="12"/>
  <c r="AH196" i="12"/>
  <c r="AI196" i="12"/>
  <c r="AK196" i="12"/>
  <c r="AL196" i="12"/>
  <c r="AN196" i="12"/>
  <c r="AO196" i="12"/>
  <c r="G197" i="12"/>
  <c r="H197" i="12"/>
  <c r="J197" i="12"/>
  <c r="K197" i="12"/>
  <c r="M197" i="12"/>
  <c r="N197" i="12"/>
  <c r="P197" i="12"/>
  <c r="Q197" i="12"/>
  <c r="S197" i="12"/>
  <c r="T197" i="12"/>
  <c r="V197" i="12"/>
  <c r="W197" i="12"/>
  <c r="Y197" i="12"/>
  <c r="Z197" i="12"/>
  <c r="AB197" i="12"/>
  <c r="AC197" i="12"/>
  <c r="AE197" i="12"/>
  <c r="AF197" i="12"/>
  <c r="AH197" i="12"/>
  <c r="AI197" i="12"/>
  <c r="AK197" i="12"/>
  <c r="AL197" i="12"/>
  <c r="AN197" i="12"/>
  <c r="AO197" i="12"/>
  <c r="G198" i="12"/>
  <c r="H198" i="12"/>
  <c r="J198" i="12"/>
  <c r="K198" i="12"/>
  <c r="M198" i="12"/>
  <c r="N198" i="12"/>
  <c r="P198" i="12"/>
  <c r="Q198" i="12"/>
  <c r="S198" i="12"/>
  <c r="T198" i="12"/>
  <c r="V198" i="12"/>
  <c r="W198" i="12"/>
  <c r="Y198" i="12"/>
  <c r="Z198" i="12"/>
  <c r="AB198" i="12"/>
  <c r="AC198" i="12"/>
  <c r="AE198" i="12"/>
  <c r="AF198" i="12"/>
  <c r="AH198" i="12"/>
  <c r="AI198" i="12"/>
  <c r="AK198" i="12"/>
  <c r="AL198" i="12"/>
  <c r="AN198" i="12"/>
  <c r="AO198" i="12"/>
  <c r="G199" i="12"/>
  <c r="H199" i="12"/>
  <c r="J199" i="12"/>
  <c r="K199" i="12"/>
  <c r="M199" i="12"/>
  <c r="N199" i="12"/>
  <c r="P199" i="12"/>
  <c r="Q199" i="12"/>
  <c r="S199" i="12"/>
  <c r="T199" i="12"/>
  <c r="V199" i="12"/>
  <c r="W199" i="12"/>
  <c r="Y199" i="12"/>
  <c r="Z199" i="12"/>
  <c r="AB199" i="12"/>
  <c r="AC199" i="12"/>
  <c r="AE199" i="12"/>
  <c r="AF199" i="12"/>
  <c r="AH199" i="12"/>
  <c r="AI199" i="12"/>
  <c r="AK199" i="12"/>
  <c r="AL199" i="12"/>
  <c r="AN199" i="12"/>
  <c r="AO199" i="12"/>
  <c r="G200" i="12"/>
  <c r="H200" i="12"/>
  <c r="J200" i="12"/>
  <c r="K200" i="12"/>
  <c r="M200" i="12"/>
  <c r="N200" i="12"/>
  <c r="P200" i="12"/>
  <c r="Q200" i="12"/>
  <c r="S200" i="12"/>
  <c r="T200" i="12"/>
  <c r="V200" i="12"/>
  <c r="W200" i="12"/>
  <c r="Y200" i="12"/>
  <c r="Z200" i="12"/>
  <c r="AB200" i="12"/>
  <c r="AC200" i="12"/>
  <c r="AE200" i="12"/>
  <c r="AF200" i="12"/>
  <c r="AH200" i="12"/>
  <c r="AI200" i="12"/>
  <c r="AK200" i="12"/>
  <c r="AL200" i="12"/>
  <c r="AN200" i="12"/>
  <c r="AO200" i="12"/>
  <c r="G201" i="12"/>
  <c r="H201" i="12"/>
  <c r="J201" i="12"/>
  <c r="K201" i="12"/>
  <c r="M201" i="12"/>
  <c r="N201" i="12"/>
  <c r="P201" i="12"/>
  <c r="Q201" i="12"/>
  <c r="S201" i="12"/>
  <c r="T201" i="12"/>
  <c r="V201" i="12"/>
  <c r="W201" i="12"/>
  <c r="Y201" i="12"/>
  <c r="Z201" i="12"/>
  <c r="AB201" i="12"/>
  <c r="AC201" i="12"/>
  <c r="AE201" i="12"/>
  <c r="AF201" i="12"/>
  <c r="AH201" i="12"/>
  <c r="AI201" i="12"/>
  <c r="AK201" i="12"/>
  <c r="AL201" i="12"/>
  <c r="AN201" i="12"/>
  <c r="AO201" i="12"/>
  <c r="G202" i="12"/>
  <c r="H202" i="12"/>
  <c r="J202" i="12"/>
  <c r="K202" i="12"/>
  <c r="M202" i="12"/>
  <c r="N202" i="12"/>
  <c r="P202" i="12"/>
  <c r="Q202" i="12"/>
  <c r="S202" i="12"/>
  <c r="T202" i="12"/>
  <c r="V202" i="12"/>
  <c r="W202" i="12"/>
  <c r="Y202" i="12"/>
  <c r="Z202" i="12"/>
  <c r="AB202" i="12"/>
  <c r="AC202" i="12"/>
  <c r="AE202" i="12"/>
  <c r="AF202" i="12"/>
  <c r="AH202" i="12"/>
  <c r="AI202" i="12"/>
  <c r="AK202" i="12"/>
  <c r="AL202" i="12"/>
  <c r="AN202" i="12"/>
  <c r="AO202" i="12"/>
  <c r="G181" i="12"/>
  <c r="H181" i="12"/>
  <c r="J181" i="12"/>
  <c r="K181" i="12"/>
  <c r="M181" i="12"/>
  <c r="N181" i="12"/>
  <c r="P181" i="12"/>
  <c r="Q181" i="12"/>
  <c r="S181" i="12"/>
  <c r="T181" i="12"/>
  <c r="V181" i="12"/>
  <c r="W181" i="12"/>
  <c r="Y181" i="12"/>
  <c r="Z181" i="12"/>
  <c r="AB181" i="12"/>
  <c r="AC181" i="12"/>
  <c r="AE181" i="12"/>
  <c r="AF181" i="12"/>
  <c r="AH181" i="12"/>
  <c r="AI181" i="12"/>
  <c r="AK181" i="12"/>
  <c r="AL181" i="12"/>
  <c r="AN181" i="12"/>
  <c r="AO181" i="12"/>
  <c r="G182" i="12"/>
  <c r="H182" i="12"/>
  <c r="J182" i="12"/>
  <c r="K182" i="12"/>
  <c r="M182" i="12"/>
  <c r="N182" i="12"/>
  <c r="P182" i="12"/>
  <c r="Q182" i="12"/>
  <c r="S182" i="12"/>
  <c r="T182" i="12"/>
  <c r="V182" i="12"/>
  <c r="W182" i="12"/>
  <c r="Y182" i="12"/>
  <c r="Z182" i="12"/>
  <c r="AB182" i="12"/>
  <c r="AC182" i="12"/>
  <c r="AE182" i="12"/>
  <c r="AF182" i="12"/>
  <c r="AH182" i="12"/>
  <c r="AI182" i="12"/>
  <c r="AK182" i="12"/>
  <c r="AL182" i="12"/>
  <c r="AN182" i="12"/>
  <c r="AO182" i="12"/>
  <c r="G183" i="12"/>
  <c r="H183" i="12"/>
  <c r="J183" i="12"/>
  <c r="K183" i="12"/>
  <c r="M183" i="12"/>
  <c r="N183" i="12"/>
  <c r="P183" i="12"/>
  <c r="Q183" i="12"/>
  <c r="S183" i="12"/>
  <c r="T183" i="12"/>
  <c r="V183" i="12"/>
  <c r="W183" i="12"/>
  <c r="Y183" i="12"/>
  <c r="Z183" i="12"/>
  <c r="AB183" i="12"/>
  <c r="AC183" i="12"/>
  <c r="AE183" i="12"/>
  <c r="AF183" i="12"/>
  <c r="AH183" i="12"/>
  <c r="AI183" i="12"/>
  <c r="AK183" i="12"/>
  <c r="AL183" i="12"/>
  <c r="AN183" i="12"/>
  <c r="AO183" i="12"/>
  <c r="G184" i="12"/>
  <c r="H184" i="12"/>
  <c r="J184" i="12"/>
  <c r="K184" i="12"/>
  <c r="M184" i="12"/>
  <c r="N184" i="12"/>
  <c r="P184" i="12"/>
  <c r="Q184" i="12"/>
  <c r="S184" i="12"/>
  <c r="T184" i="12"/>
  <c r="V184" i="12"/>
  <c r="W184" i="12"/>
  <c r="Y184" i="12"/>
  <c r="Z184" i="12"/>
  <c r="AB184" i="12"/>
  <c r="AC184" i="12"/>
  <c r="AE184" i="12"/>
  <c r="AF184" i="12"/>
  <c r="AH184" i="12"/>
  <c r="AI184" i="12"/>
  <c r="AK184" i="12"/>
  <c r="AL184" i="12"/>
  <c r="AN184" i="12"/>
  <c r="AO184" i="12"/>
  <c r="G185" i="12"/>
  <c r="H185" i="12"/>
  <c r="J185" i="12"/>
  <c r="K185" i="12"/>
  <c r="M185" i="12"/>
  <c r="N185" i="12"/>
  <c r="P185" i="12"/>
  <c r="Q185" i="12"/>
  <c r="S185" i="12"/>
  <c r="T185" i="12"/>
  <c r="V185" i="12"/>
  <c r="W185" i="12"/>
  <c r="Y185" i="12"/>
  <c r="Z185" i="12"/>
  <c r="AB185" i="12"/>
  <c r="AC185" i="12"/>
  <c r="AE185" i="12"/>
  <c r="AF185" i="12"/>
  <c r="AH185" i="12"/>
  <c r="AI185" i="12"/>
  <c r="AK185" i="12"/>
  <c r="AL185" i="12"/>
  <c r="AN185" i="12"/>
  <c r="AO185" i="12"/>
  <c r="G186" i="12"/>
  <c r="H186" i="12"/>
  <c r="J186" i="12"/>
  <c r="K186" i="12"/>
  <c r="M186" i="12"/>
  <c r="N186" i="12"/>
  <c r="P186" i="12"/>
  <c r="Q186" i="12"/>
  <c r="S186" i="12"/>
  <c r="T186" i="12"/>
  <c r="V186" i="12"/>
  <c r="W186" i="12"/>
  <c r="Y186" i="12"/>
  <c r="Z186" i="12"/>
  <c r="AB186" i="12"/>
  <c r="AC186" i="12"/>
  <c r="AE186" i="12"/>
  <c r="AF186" i="12"/>
  <c r="AH186" i="12"/>
  <c r="AI186" i="12"/>
  <c r="AK186" i="12"/>
  <c r="AL186" i="12"/>
  <c r="AN186" i="12"/>
  <c r="AO186" i="12"/>
  <c r="G187" i="12"/>
  <c r="H187" i="12"/>
  <c r="J187" i="12"/>
  <c r="K187" i="12"/>
  <c r="M187" i="12"/>
  <c r="N187" i="12"/>
  <c r="P187" i="12"/>
  <c r="Q187" i="12"/>
  <c r="S187" i="12"/>
  <c r="T187" i="12"/>
  <c r="V187" i="12"/>
  <c r="W187" i="12"/>
  <c r="Y187" i="12"/>
  <c r="Z187" i="12"/>
  <c r="AB187" i="12"/>
  <c r="AC187" i="12"/>
  <c r="AE187" i="12"/>
  <c r="AF187" i="12"/>
  <c r="AH187" i="12"/>
  <c r="AI187" i="12"/>
  <c r="AK187" i="12"/>
  <c r="AL187" i="12"/>
  <c r="AN187" i="12"/>
  <c r="AO187" i="12"/>
  <c r="G188" i="12"/>
  <c r="H188" i="12"/>
  <c r="J188" i="12"/>
  <c r="K188" i="12"/>
  <c r="M188" i="12"/>
  <c r="N188" i="12"/>
  <c r="P188" i="12"/>
  <c r="Q188" i="12"/>
  <c r="S188" i="12"/>
  <c r="T188" i="12"/>
  <c r="V188" i="12"/>
  <c r="W188" i="12"/>
  <c r="Y188" i="12"/>
  <c r="Z188" i="12"/>
  <c r="AB188" i="12"/>
  <c r="AC188" i="12"/>
  <c r="AE188" i="12"/>
  <c r="AF188" i="12"/>
  <c r="AH188" i="12"/>
  <c r="AI188" i="12"/>
  <c r="AK188" i="12"/>
  <c r="AL188" i="12"/>
  <c r="AN188" i="12"/>
  <c r="AO188" i="12"/>
  <c r="G189" i="12"/>
  <c r="H189" i="12"/>
  <c r="J189" i="12"/>
  <c r="K189" i="12"/>
  <c r="M189" i="12"/>
  <c r="N189" i="12"/>
  <c r="P189" i="12"/>
  <c r="Q189" i="12"/>
  <c r="S189" i="12"/>
  <c r="T189" i="12"/>
  <c r="V189" i="12"/>
  <c r="W189" i="12"/>
  <c r="Y189" i="12"/>
  <c r="Z189" i="12"/>
  <c r="AB189" i="12"/>
  <c r="AC189" i="12"/>
  <c r="AE189" i="12"/>
  <c r="AF189" i="12"/>
  <c r="AH189" i="12"/>
  <c r="AI189" i="12"/>
  <c r="AK189" i="12"/>
  <c r="AL189" i="12"/>
  <c r="AN189" i="12"/>
  <c r="AO189" i="12"/>
  <c r="G190" i="12"/>
  <c r="H190" i="12"/>
  <c r="J190" i="12"/>
  <c r="K190" i="12"/>
  <c r="M190" i="12"/>
  <c r="N190" i="12"/>
  <c r="P190" i="12"/>
  <c r="Q190" i="12"/>
  <c r="S190" i="12"/>
  <c r="T190" i="12"/>
  <c r="V190" i="12"/>
  <c r="W190" i="12"/>
  <c r="Y190" i="12"/>
  <c r="Z190" i="12"/>
  <c r="AB190" i="12"/>
  <c r="AC190" i="12"/>
  <c r="AE190" i="12"/>
  <c r="AF190" i="12"/>
  <c r="AH190" i="12"/>
  <c r="AI190" i="12"/>
  <c r="AK190" i="12"/>
  <c r="AL190" i="12"/>
  <c r="AN190" i="12"/>
  <c r="AO190" i="12"/>
  <c r="G191" i="12"/>
  <c r="H191" i="12"/>
  <c r="J191" i="12"/>
  <c r="K191" i="12"/>
  <c r="M191" i="12"/>
  <c r="N191" i="12"/>
  <c r="P191" i="12"/>
  <c r="Q191" i="12"/>
  <c r="S191" i="12"/>
  <c r="T191" i="12"/>
  <c r="V191" i="12"/>
  <c r="W191" i="12"/>
  <c r="Y191" i="12"/>
  <c r="Z191" i="12"/>
  <c r="AB191" i="12"/>
  <c r="AC191" i="12"/>
  <c r="AE191" i="12"/>
  <c r="AF191" i="12"/>
  <c r="AH191" i="12"/>
  <c r="AI191" i="12"/>
  <c r="AK191" i="12"/>
  <c r="AL191" i="12"/>
  <c r="AN191" i="12"/>
  <c r="AO191" i="12"/>
  <c r="G192" i="12"/>
  <c r="H192" i="12"/>
  <c r="J192" i="12"/>
  <c r="K192" i="12"/>
  <c r="M192" i="12"/>
  <c r="N192" i="12"/>
  <c r="P192" i="12"/>
  <c r="Q192" i="12"/>
  <c r="S192" i="12"/>
  <c r="T192" i="12"/>
  <c r="V192" i="12"/>
  <c r="W192" i="12"/>
  <c r="Y192" i="12"/>
  <c r="Z192" i="12"/>
  <c r="AB192" i="12"/>
  <c r="AC192" i="12"/>
  <c r="AE192" i="12"/>
  <c r="AF192" i="12"/>
  <c r="AH192" i="12"/>
  <c r="AI192" i="12"/>
  <c r="AK192" i="12"/>
  <c r="AL192" i="12"/>
  <c r="AN192" i="12"/>
  <c r="AO192" i="12"/>
  <c r="G193" i="12"/>
  <c r="H193" i="12"/>
  <c r="J193" i="12"/>
  <c r="K193" i="12"/>
  <c r="M193" i="12"/>
  <c r="N193" i="12"/>
  <c r="P193" i="12"/>
  <c r="Q193" i="12"/>
  <c r="S193" i="12"/>
  <c r="T193" i="12"/>
  <c r="V193" i="12"/>
  <c r="W193" i="12"/>
  <c r="Y193" i="12"/>
  <c r="Z193" i="12"/>
  <c r="AB193" i="12"/>
  <c r="AC193" i="12"/>
  <c r="AE193" i="12"/>
  <c r="AF193" i="12"/>
  <c r="AH193" i="12"/>
  <c r="AI193" i="12"/>
  <c r="AK193" i="12"/>
  <c r="AL193" i="12"/>
  <c r="AN193" i="12"/>
  <c r="AO193" i="12"/>
  <c r="G172" i="12"/>
  <c r="F171" i="9" s="1"/>
  <c r="H172" i="12"/>
  <c r="G171" i="9" s="1"/>
  <c r="J172" i="12"/>
  <c r="I171" i="9" s="1"/>
  <c r="K172" i="12"/>
  <c r="J171" i="9" s="1"/>
  <c r="J170" i="9" s="1"/>
  <c r="M172" i="12"/>
  <c r="L171" i="9" s="1"/>
  <c r="N172" i="12"/>
  <c r="M171" i="9" s="1"/>
  <c r="M170" i="9" s="1"/>
  <c r="P172" i="12"/>
  <c r="O171" i="9" s="1"/>
  <c r="Q172" i="12"/>
  <c r="P171" i="9" s="1"/>
  <c r="P170" i="9" s="1"/>
  <c r="S172" i="12"/>
  <c r="R171" i="9" s="1"/>
  <c r="T172" i="12"/>
  <c r="S171" i="9" s="1"/>
  <c r="S170" i="9" s="1"/>
  <c r="V172" i="12"/>
  <c r="U171" i="9" s="1"/>
  <c r="W172" i="12"/>
  <c r="V171" i="9" s="1"/>
  <c r="V170" i="9" s="1"/>
  <c r="Y172" i="12"/>
  <c r="X171" i="9" s="1"/>
  <c r="Z172" i="12"/>
  <c r="Y171" i="9" s="1"/>
  <c r="Y170" i="9" s="1"/>
  <c r="AB172" i="12"/>
  <c r="AA171" i="9" s="1"/>
  <c r="AC172" i="12"/>
  <c r="AB171" i="9" s="1"/>
  <c r="AB170" i="9" s="1"/>
  <c r="AE172" i="12"/>
  <c r="AD171" i="9" s="1"/>
  <c r="AF172" i="12"/>
  <c r="AE171" i="9" s="1"/>
  <c r="AE170" i="9" s="1"/>
  <c r="AH172" i="12"/>
  <c r="AG171" i="9" s="1"/>
  <c r="AI172" i="12"/>
  <c r="AH171" i="9" s="1"/>
  <c r="AH170" i="9" s="1"/>
  <c r="AK172" i="12"/>
  <c r="AJ171" i="9" s="1"/>
  <c r="AL172" i="12"/>
  <c r="AK171" i="9" s="1"/>
  <c r="AK170" i="9" s="1"/>
  <c r="AN172" i="12"/>
  <c r="AM171" i="9" s="1"/>
  <c r="AO172" i="12"/>
  <c r="AN171" i="9" s="1"/>
  <c r="AN170" i="9" s="1"/>
  <c r="G173" i="12"/>
  <c r="H173" i="12"/>
  <c r="J173" i="12"/>
  <c r="K173" i="12"/>
  <c r="M173" i="12"/>
  <c r="N173" i="12"/>
  <c r="P173" i="12"/>
  <c r="Q173" i="12"/>
  <c r="S173" i="12"/>
  <c r="T173" i="12"/>
  <c r="V173" i="12"/>
  <c r="W173" i="12"/>
  <c r="Y173" i="12"/>
  <c r="Z173" i="12"/>
  <c r="AB173" i="12"/>
  <c r="AC173" i="12"/>
  <c r="AE173" i="12"/>
  <c r="AF173" i="12"/>
  <c r="AH173" i="12"/>
  <c r="AI173" i="12"/>
  <c r="AK173" i="12"/>
  <c r="AL173" i="12"/>
  <c r="AN173" i="12"/>
  <c r="AO173" i="12"/>
  <c r="G175" i="12"/>
  <c r="H175" i="12"/>
  <c r="J175" i="12"/>
  <c r="K175" i="12"/>
  <c r="M175" i="12"/>
  <c r="N175" i="12"/>
  <c r="P175" i="12"/>
  <c r="Q175" i="12"/>
  <c r="S175" i="12"/>
  <c r="T175" i="12"/>
  <c r="V175" i="12"/>
  <c r="W175" i="12"/>
  <c r="Y175" i="12"/>
  <c r="Z175" i="12"/>
  <c r="AB175" i="12"/>
  <c r="AC175" i="12"/>
  <c r="AE175" i="12"/>
  <c r="AF175" i="12"/>
  <c r="AH175" i="12"/>
  <c r="AI175" i="12"/>
  <c r="AK175" i="12"/>
  <c r="AL175" i="12"/>
  <c r="AN175" i="12"/>
  <c r="AO175" i="12"/>
  <c r="G176" i="12"/>
  <c r="H176" i="12"/>
  <c r="J176" i="12"/>
  <c r="K176" i="12"/>
  <c r="M176" i="12"/>
  <c r="N176" i="12"/>
  <c r="P176" i="12"/>
  <c r="Q176" i="12"/>
  <c r="S176" i="12"/>
  <c r="T176" i="12"/>
  <c r="V176" i="12"/>
  <c r="W176" i="12"/>
  <c r="Y176" i="12"/>
  <c r="Z176" i="12"/>
  <c r="AB176" i="12"/>
  <c r="AC176" i="12"/>
  <c r="AE176" i="12"/>
  <c r="AF176" i="12"/>
  <c r="AH176" i="12"/>
  <c r="AI176" i="12"/>
  <c r="AK176" i="12"/>
  <c r="AL176" i="12"/>
  <c r="AN176" i="12"/>
  <c r="AO176" i="12"/>
  <c r="G177" i="12"/>
  <c r="H177" i="12"/>
  <c r="J177" i="12"/>
  <c r="K177" i="12"/>
  <c r="M177" i="12"/>
  <c r="N177" i="12"/>
  <c r="P177" i="12"/>
  <c r="Q177" i="12"/>
  <c r="S177" i="12"/>
  <c r="T177" i="12"/>
  <c r="V177" i="12"/>
  <c r="W177" i="12"/>
  <c r="Y177" i="12"/>
  <c r="Z177" i="12"/>
  <c r="AB177" i="12"/>
  <c r="AC177" i="12"/>
  <c r="AE177" i="12"/>
  <c r="AF177" i="12"/>
  <c r="AH177" i="12"/>
  <c r="AI177" i="12"/>
  <c r="AK177" i="12"/>
  <c r="AL177" i="12"/>
  <c r="AN177" i="12"/>
  <c r="AO177" i="12"/>
  <c r="G178" i="12"/>
  <c r="H178" i="12"/>
  <c r="J178" i="12"/>
  <c r="K178" i="12"/>
  <c r="M178" i="12"/>
  <c r="N178" i="12"/>
  <c r="P178" i="12"/>
  <c r="Q178" i="12"/>
  <c r="S178" i="12"/>
  <c r="T178" i="12"/>
  <c r="V178" i="12"/>
  <c r="W178" i="12"/>
  <c r="Y178" i="12"/>
  <c r="Z178" i="12"/>
  <c r="AB178" i="12"/>
  <c r="AC178" i="12"/>
  <c r="AE178" i="12"/>
  <c r="AF178" i="12"/>
  <c r="AH178" i="12"/>
  <c r="AI178" i="12"/>
  <c r="AK178" i="12"/>
  <c r="AL178" i="12"/>
  <c r="AN178" i="12"/>
  <c r="AO178" i="12"/>
  <c r="G179" i="12"/>
  <c r="H179" i="12"/>
  <c r="J179" i="12"/>
  <c r="K179" i="12"/>
  <c r="M179" i="12"/>
  <c r="N179" i="12"/>
  <c r="P179" i="12"/>
  <c r="Q179" i="12"/>
  <c r="S179" i="12"/>
  <c r="T179" i="12"/>
  <c r="V179" i="12"/>
  <c r="W179" i="12"/>
  <c r="Y179" i="12"/>
  <c r="Z179" i="12"/>
  <c r="AB179" i="12"/>
  <c r="AC179" i="12"/>
  <c r="AE179" i="12"/>
  <c r="AF179" i="12"/>
  <c r="AH179" i="12"/>
  <c r="AI179" i="12"/>
  <c r="AK179" i="12"/>
  <c r="AL179" i="12"/>
  <c r="AN179" i="12"/>
  <c r="AO179" i="12"/>
  <c r="G180" i="12"/>
  <c r="H180" i="12"/>
  <c r="J180" i="12"/>
  <c r="K180" i="12"/>
  <c r="M180" i="12"/>
  <c r="N180" i="12"/>
  <c r="P180" i="12"/>
  <c r="Q180" i="12"/>
  <c r="S180" i="12"/>
  <c r="T180" i="12"/>
  <c r="V180" i="12"/>
  <c r="W180" i="12"/>
  <c r="Y180" i="12"/>
  <c r="Z180" i="12"/>
  <c r="AB180" i="12"/>
  <c r="AC180" i="12"/>
  <c r="AE180" i="12"/>
  <c r="AF180" i="12"/>
  <c r="AH180" i="12"/>
  <c r="AI180" i="12"/>
  <c r="AK180" i="12"/>
  <c r="AL180" i="12"/>
  <c r="AN180" i="12"/>
  <c r="AO180" i="12"/>
  <c r="D11" i="10"/>
  <c r="D6" i="10"/>
  <c r="D17" i="10" s="1"/>
  <c r="D22" i="10" s="1"/>
  <c r="D27" i="10" s="1"/>
  <c r="D32" i="10" s="1"/>
  <c r="F5" i="9"/>
  <c r="I5" i="9"/>
  <c r="AO132" i="9"/>
  <c r="AL132" i="9"/>
  <c r="AI132" i="9"/>
  <c r="AF132" i="9"/>
  <c r="AC132" i="9"/>
  <c r="Z132" i="9"/>
  <c r="W132" i="9"/>
  <c r="T132" i="9"/>
  <c r="Q132" i="9"/>
  <c r="N132" i="9"/>
  <c r="K132" i="9"/>
  <c r="H132" i="9"/>
  <c r="E132" i="9"/>
  <c r="D132" i="9"/>
  <c r="AO131" i="9"/>
  <c r="AL131" i="9"/>
  <c r="AI131" i="9"/>
  <c r="AF131" i="9"/>
  <c r="AC131" i="9"/>
  <c r="Z131" i="9"/>
  <c r="W131" i="9"/>
  <c r="T131" i="9"/>
  <c r="Q131" i="9"/>
  <c r="N131" i="9"/>
  <c r="K131" i="9"/>
  <c r="H131" i="9"/>
  <c r="E131" i="9"/>
  <c r="D131" i="9"/>
  <c r="AO130" i="9"/>
  <c r="AL130" i="9"/>
  <c r="AI130" i="9"/>
  <c r="AF130" i="9"/>
  <c r="AC130" i="9"/>
  <c r="Z130" i="9"/>
  <c r="W130" i="9"/>
  <c r="T130" i="9"/>
  <c r="Q130" i="9"/>
  <c r="N130" i="9"/>
  <c r="K130" i="9"/>
  <c r="H130" i="9"/>
  <c r="E130" i="9"/>
  <c r="D130" i="9"/>
  <c r="AO129" i="9"/>
  <c r="AL129" i="9"/>
  <c r="AI129" i="9"/>
  <c r="AF129" i="9"/>
  <c r="AC129" i="9"/>
  <c r="Z129" i="9"/>
  <c r="W129" i="9"/>
  <c r="T129" i="9"/>
  <c r="Q129" i="9"/>
  <c r="N129" i="9"/>
  <c r="K129" i="9"/>
  <c r="H129" i="9"/>
  <c r="E129" i="9"/>
  <c r="D129" i="9"/>
  <c r="AO128" i="9"/>
  <c r="AL128" i="9"/>
  <c r="AI128" i="9"/>
  <c r="AF128" i="9"/>
  <c r="AC128" i="9"/>
  <c r="Z128" i="9"/>
  <c r="W128" i="9"/>
  <c r="T128" i="9"/>
  <c r="Q128" i="9"/>
  <c r="N128" i="9"/>
  <c r="K128" i="9"/>
  <c r="H128" i="9"/>
  <c r="E128" i="9"/>
  <c r="D128" i="9"/>
  <c r="AO127" i="9"/>
  <c r="AL127" i="9"/>
  <c r="AI127" i="9"/>
  <c r="AF127" i="9"/>
  <c r="AC127" i="9"/>
  <c r="Z127" i="9"/>
  <c r="W127" i="9"/>
  <c r="T127" i="9"/>
  <c r="Q127" i="9"/>
  <c r="N127" i="9"/>
  <c r="K127" i="9"/>
  <c r="H127" i="9"/>
  <c r="E127" i="9"/>
  <c r="D127" i="9"/>
  <c r="AO126" i="9"/>
  <c r="AL126" i="9"/>
  <c r="AI126" i="9"/>
  <c r="AF126" i="9"/>
  <c r="AC126" i="9"/>
  <c r="Z126" i="9"/>
  <c r="W126" i="9"/>
  <c r="T126" i="9"/>
  <c r="Q126" i="9"/>
  <c r="N126" i="9"/>
  <c r="K126" i="9"/>
  <c r="H126" i="9"/>
  <c r="E126" i="9"/>
  <c r="D126" i="9"/>
  <c r="AO125" i="9"/>
  <c r="AL125" i="9"/>
  <c r="AI125" i="9"/>
  <c r="AF125" i="9"/>
  <c r="AC125" i="9"/>
  <c r="Z125" i="9"/>
  <c r="W125" i="9"/>
  <c r="T125" i="9"/>
  <c r="Q125" i="9"/>
  <c r="N125" i="9"/>
  <c r="K125" i="9"/>
  <c r="H125" i="9"/>
  <c r="E125" i="9"/>
  <c r="D125" i="9"/>
  <c r="AO124" i="9"/>
  <c r="AL124" i="9"/>
  <c r="AI124" i="9"/>
  <c r="AF124" i="9"/>
  <c r="AC124" i="9"/>
  <c r="Z124" i="9"/>
  <c r="W124" i="9"/>
  <c r="T124" i="9"/>
  <c r="Q124" i="9"/>
  <c r="N124" i="9"/>
  <c r="K124" i="9"/>
  <c r="H124" i="9"/>
  <c r="E124" i="9"/>
  <c r="D124" i="9"/>
  <c r="AO123" i="9"/>
  <c r="AL123" i="9"/>
  <c r="AI123" i="9"/>
  <c r="AF123" i="9"/>
  <c r="AC123" i="9"/>
  <c r="Z123" i="9"/>
  <c r="W123" i="9"/>
  <c r="T123" i="9"/>
  <c r="Q123" i="9"/>
  <c r="N123" i="9"/>
  <c r="K123" i="9"/>
  <c r="H123" i="9"/>
  <c r="E123" i="9"/>
  <c r="D123" i="9"/>
  <c r="AO122" i="9"/>
  <c r="AL122" i="9"/>
  <c r="AI122" i="9"/>
  <c r="AF122" i="9"/>
  <c r="AC122" i="9"/>
  <c r="Z122" i="9"/>
  <c r="W122" i="9"/>
  <c r="T122" i="9"/>
  <c r="Q122" i="9"/>
  <c r="N122" i="9"/>
  <c r="K122" i="9"/>
  <c r="H122" i="9"/>
  <c r="E122" i="9"/>
  <c r="D122" i="9"/>
  <c r="AO121" i="9"/>
  <c r="AL121" i="9"/>
  <c r="AI121" i="9"/>
  <c r="AF121" i="9"/>
  <c r="AC121" i="9"/>
  <c r="Z121" i="9"/>
  <c r="W121" i="9"/>
  <c r="T121" i="9"/>
  <c r="Q121" i="9"/>
  <c r="N121" i="9"/>
  <c r="K121" i="9"/>
  <c r="H121" i="9"/>
  <c r="E121" i="9"/>
  <c r="D121" i="9"/>
  <c r="E120" i="9"/>
  <c r="D120" i="9"/>
  <c r="AO119" i="9"/>
  <c r="AL119" i="9"/>
  <c r="AI119" i="9"/>
  <c r="AF119" i="9"/>
  <c r="AC119" i="9"/>
  <c r="Z119" i="9"/>
  <c r="W119" i="9"/>
  <c r="T119" i="9"/>
  <c r="Q119" i="9"/>
  <c r="N119" i="9"/>
  <c r="K119" i="9"/>
  <c r="H119" i="9"/>
  <c r="E119" i="9"/>
  <c r="D119" i="9"/>
  <c r="AO117" i="9"/>
  <c r="AL117" i="9"/>
  <c r="AI117" i="9"/>
  <c r="AF117" i="9"/>
  <c r="AC117" i="9"/>
  <c r="Z117" i="9"/>
  <c r="W117" i="9"/>
  <c r="T117" i="9"/>
  <c r="Q117" i="9"/>
  <c r="N117" i="9"/>
  <c r="K117" i="9"/>
  <c r="H117" i="9"/>
  <c r="E117" i="9"/>
  <c r="AO116" i="9"/>
  <c r="AL116" i="9"/>
  <c r="AI116" i="9"/>
  <c r="AF116" i="9"/>
  <c r="AC116" i="9"/>
  <c r="Z116" i="9"/>
  <c r="W116" i="9"/>
  <c r="T116" i="9"/>
  <c r="Q116" i="9"/>
  <c r="N116" i="9"/>
  <c r="K116" i="9"/>
  <c r="H116" i="9"/>
  <c r="E116" i="9"/>
  <c r="AO115" i="9"/>
  <c r="AL115" i="9"/>
  <c r="AI115" i="9"/>
  <c r="AF115" i="9"/>
  <c r="AC115" i="9"/>
  <c r="Z115" i="9"/>
  <c r="W115" i="9"/>
  <c r="T115" i="9"/>
  <c r="Q115" i="9"/>
  <c r="N115" i="9"/>
  <c r="K115" i="9"/>
  <c r="H115" i="9"/>
  <c r="E115" i="9"/>
  <c r="AO114" i="9"/>
  <c r="AL114" i="9"/>
  <c r="AI114" i="9"/>
  <c r="AF114" i="9"/>
  <c r="AC114" i="9"/>
  <c r="Z114" i="9"/>
  <c r="W114" i="9"/>
  <c r="T114" i="9"/>
  <c r="Q114" i="9"/>
  <c r="N114" i="9"/>
  <c r="K114" i="9"/>
  <c r="H114" i="9"/>
  <c r="E114" i="9"/>
  <c r="AO113" i="9"/>
  <c r="AL113" i="9"/>
  <c r="AI113" i="9"/>
  <c r="AF113" i="9"/>
  <c r="AC113" i="9"/>
  <c r="Z113" i="9"/>
  <c r="W113" i="9"/>
  <c r="T113" i="9"/>
  <c r="Q113" i="9"/>
  <c r="N113" i="9"/>
  <c r="K113" i="9"/>
  <c r="H113" i="9"/>
  <c r="E113" i="9"/>
  <c r="AO112" i="9"/>
  <c r="AL112" i="9"/>
  <c r="AI112" i="9"/>
  <c r="AF112" i="9"/>
  <c r="AC112" i="9"/>
  <c r="Z112" i="9"/>
  <c r="W112" i="9"/>
  <c r="T112" i="9"/>
  <c r="Q112" i="9"/>
  <c r="N112" i="9"/>
  <c r="K112" i="9"/>
  <c r="H112" i="9"/>
  <c r="E112" i="9"/>
  <c r="AO111" i="9"/>
  <c r="AL111" i="9"/>
  <c r="AI111" i="9"/>
  <c r="AF111" i="9"/>
  <c r="AC111" i="9"/>
  <c r="Z111" i="9"/>
  <c r="W111" i="9"/>
  <c r="T111" i="9"/>
  <c r="Q111" i="9"/>
  <c r="N111" i="9"/>
  <c r="K111" i="9"/>
  <c r="H111" i="9"/>
  <c r="E111" i="9"/>
  <c r="AO110" i="9"/>
  <c r="AL110" i="9"/>
  <c r="AI110" i="9"/>
  <c r="AF110" i="9"/>
  <c r="AC110" i="9"/>
  <c r="Z110" i="9"/>
  <c r="W110" i="9"/>
  <c r="T110" i="9"/>
  <c r="Q110" i="9"/>
  <c r="N110" i="9"/>
  <c r="K110" i="9"/>
  <c r="H110" i="9"/>
  <c r="E110" i="9"/>
  <c r="D110" i="9"/>
  <c r="E109" i="9"/>
  <c r="E108" i="9"/>
  <c r="E107" i="9"/>
  <c r="E106" i="9"/>
  <c r="D106" i="9"/>
  <c r="D107" i="9" s="1"/>
  <c r="J22" i="9"/>
  <c r="M22" i="9"/>
  <c r="P22" i="9"/>
  <c r="S22" i="9"/>
  <c r="V22" i="9"/>
  <c r="Y22" i="9"/>
  <c r="AB22" i="9"/>
  <c r="AE22" i="9"/>
  <c r="AH22" i="9"/>
  <c r="AK22" i="9"/>
  <c r="AN22" i="9"/>
  <c r="J23" i="9"/>
  <c r="M23" i="9"/>
  <c r="P23" i="9"/>
  <c r="S23" i="9"/>
  <c r="V23" i="9"/>
  <c r="Y23" i="9"/>
  <c r="AB23" i="9"/>
  <c r="AE23" i="9"/>
  <c r="AH23" i="9"/>
  <c r="AK23" i="9"/>
  <c r="AN23" i="9"/>
  <c r="J24" i="9"/>
  <c r="M24" i="9"/>
  <c r="P24" i="9"/>
  <c r="S24" i="9"/>
  <c r="V24" i="9"/>
  <c r="Y24" i="9"/>
  <c r="AB24" i="9"/>
  <c r="AE24" i="9"/>
  <c r="AH24" i="9"/>
  <c r="AK24" i="9"/>
  <c r="AN24" i="9"/>
  <c r="J25" i="9"/>
  <c r="M25" i="9"/>
  <c r="P25" i="9"/>
  <c r="S25" i="9"/>
  <c r="V25" i="9"/>
  <c r="Y25" i="9"/>
  <c r="AB25" i="9"/>
  <c r="AE25" i="9"/>
  <c r="AH25" i="9"/>
  <c r="AK25" i="9"/>
  <c r="AN25" i="9"/>
  <c r="I26" i="9"/>
  <c r="J26" i="9"/>
  <c r="L26" i="9"/>
  <c r="M26" i="9"/>
  <c r="O26" i="9"/>
  <c r="P26" i="9"/>
  <c r="R26" i="9"/>
  <c r="S26" i="9"/>
  <c r="U26" i="9"/>
  <c r="V26" i="9"/>
  <c r="X26" i="9"/>
  <c r="Y26" i="9"/>
  <c r="AA26" i="9"/>
  <c r="AB26" i="9"/>
  <c r="AD26" i="9"/>
  <c r="AE26" i="9"/>
  <c r="AG26" i="9"/>
  <c r="AH26" i="9"/>
  <c r="AJ26" i="9"/>
  <c r="AK26" i="9"/>
  <c r="AM26" i="9"/>
  <c r="AN26" i="9"/>
  <c r="I27" i="9"/>
  <c r="J27" i="9"/>
  <c r="L27" i="9"/>
  <c r="M27" i="9"/>
  <c r="O27" i="9"/>
  <c r="P27" i="9"/>
  <c r="R27" i="9"/>
  <c r="S27" i="9"/>
  <c r="U27" i="9"/>
  <c r="V27" i="9"/>
  <c r="X27" i="9"/>
  <c r="Y27" i="9"/>
  <c r="AA27" i="9"/>
  <c r="AB27" i="9"/>
  <c r="AD27" i="9"/>
  <c r="AE27" i="9"/>
  <c r="AG27" i="9"/>
  <c r="AH27" i="9"/>
  <c r="AJ27" i="9"/>
  <c r="AK27" i="9"/>
  <c r="AM27" i="9"/>
  <c r="AN27" i="9"/>
  <c r="I28" i="9"/>
  <c r="J28" i="9"/>
  <c r="L28" i="9"/>
  <c r="M28" i="9"/>
  <c r="O28" i="9"/>
  <c r="P28" i="9"/>
  <c r="R28" i="9"/>
  <c r="S28" i="9"/>
  <c r="U28" i="9"/>
  <c r="V28" i="9"/>
  <c r="X28" i="9"/>
  <c r="Y28" i="9"/>
  <c r="AA28" i="9"/>
  <c r="AB28" i="9"/>
  <c r="AD28" i="9"/>
  <c r="AE28" i="9"/>
  <c r="AG28" i="9"/>
  <c r="AH28" i="9"/>
  <c r="AJ28" i="9"/>
  <c r="AK28" i="9"/>
  <c r="AM28" i="9"/>
  <c r="AN28" i="9"/>
  <c r="I29" i="9"/>
  <c r="J29" i="9"/>
  <c r="L29" i="9"/>
  <c r="M29" i="9"/>
  <c r="O29" i="9"/>
  <c r="P29" i="9"/>
  <c r="R29" i="9"/>
  <c r="S29" i="9"/>
  <c r="U29" i="9"/>
  <c r="V29" i="9"/>
  <c r="X29" i="9"/>
  <c r="Y29" i="9"/>
  <c r="AA29" i="9"/>
  <c r="AB29" i="9"/>
  <c r="AD29" i="9"/>
  <c r="AE29" i="9"/>
  <c r="AG29" i="9"/>
  <c r="AH29" i="9"/>
  <c r="AJ29" i="9"/>
  <c r="AK29" i="9"/>
  <c r="AM29" i="9"/>
  <c r="AN29" i="9"/>
  <c r="I30" i="9"/>
  <c r="J30" i="9"/>
  <c r="L30" i="9"/>
  <c r="M30" i="9"/>
  <c r="O30" i="9"/>
  <c r="P30" i="9"/>
  <c r="R30" i="9"/>
  <c r="S30" i="9"/>
  <c r="U30" i="9"/>
  <c r="V30" i="9"/>
  <c r="X30" i="9"/>
  <c r="Y30" i="9"/>
  <c r="AA30" i="9"/>
  <c r="AB30" i="9"/>
  <c r="AD30" i="9"/>
  <c r="AE30" i="9"/>
  <c r="AG30" i="9"/>
  <c r="AH30" i="9"/>
  <c r="AJ30" i="9"/>
  <c r="AK30" i="9"/>
  <c r="AM30" i="9"/>
  <c r="AN30" i="9"/>
  <c r="I31" i="9"/>
  <c r="J31" i="9"/>
  <c r="L31" i="9"/>
  <c r="M31" i="9"/>
  <c r="O31" i="9"/>
  <c r="P31" i="9"/>
  <c r="R31" i="9"/>
  <c r="S31" i="9"/>
  <c r="U31" i="9"/>
  <c r="V31" i="9"/>
  <c r="X31" i="9"/>
  <c r="Y31" i="9"/>
  <c r="AA31" i="9"/>
  <c r="AB31" i="9"/>
  <c r="AD31" i="9"/>
  <c r="AE31" i="9"/>
  <c r="AG31" i="9"/>
  <c r="AH31" i="9"/>
  <c r="AJ31" i="9"/>
  <c r="AK31" i="9"/>
  <c r="AM31" i="9"/>
  <c r="AN31" i="9"/>
  <c r="I32" i="9"/>
  <c r="J32" i="9"/>
  <c r="L32" i="9"/>
  <c r="M32" i="9"/>
  <c r="O32" i="9"/>
  <c r="P32" i="9"/>
  <c r="R32" i="9"/>
  <c r="S32" i="9"/>
  <c r="U32" i="9"/>
  <c r="V32" i="9"/>
  <c r="X32" i="9"/>
  <c r="Y32" i="9"/>
  <c r="AA32" i="9"/>
  <c r="AB32" i="9"/>
  <c r="AD32" i="9"/>
  <c r="AE32" i="9"/>
  <c r="AG32" i="9"/>
  <c r="AH32" i="9"/>
  <c r="AJ32" i="9"/>
  <c r="AK32" i="9"/>
  <c r="AM32" i="9"/>
  <c r="AN32" i="9"/>
  <c r="I33" i="9"/>
  <c r="J33" i="9"/>
  <c r="L33" i="9"/>
  <c r="M33" i="9"/>
  <c r="O33" i="9"/>
  <c r="P33" i="9"/>
  <c r="R33" i="9"/>
  <c r="S33" i="9"/>
  <c r="U33" i="9"/>
  <c r="V33" i="9"/>
  <c r="X33" i="9"/>
  <c r="Y33" i="9"/>
  <c r="AA33" i="9"/>
  <c r="AB33" i="9"/>
  <c r="AD33" i="9"/>
  <c r="AE33" i="9"/>
  <c r="AG33" i="9"/>
  <c r="AH33" i="9"/>
  <c r="AJ33" i="9"/>
  <c r="AK33" i="9"/>
  <c r="AM33" i="9"/>
  <c r="AN33" i="9"/>
  <c r="G22" i="9"/>
  <c r="G23" i="9"/>
  <c r="G24" i="9"/>
  <c r="G25" i="9"/>
  <c r="G26" i="9"/>
  <c r="G27" i="9"/>
  <c r="G28" i="9"/>
  <c r="G29" i="9"/>
  <c r="G30" i="9"/>
  <c r="G31" i="9"/>
  <c r="G32" i="9"/>
  <c r="G33" i="9"/>
  <c r="AO99" i="9"/>
  <c r="AL99" i="9"/>
  <c r="AI99" i="9"/>
  <c r="AF99" i="9"/>
  <c r="AC99" i="9"/>
  <c r="Z99" i="9"/>
  <c r="W99" i="9"/>
  <c r="T99" i="9"/>
  <c r="Q99" i="9"/>
  <c r="N99" i="9"/>
  <c r="K99" i="9"/>
  <c r="H99" i="9"/>
  <c r="E99" i="9"/>
  <c r="D99" i="9"/>
  <c r="AO98" i="9"/>
  <c r="AL98" i="9"/>
  <c r="AI98" i="9"/>
  <c r="AF98" i="9"/>
  <c r="AC98" i="9"/>
  <c r="Z98" i="9"/>
  <c r="W98" i="9"/>
  <c r="T98" i="9"/>
  <c r="Q98" i="9"/>
  <c r="N98" i="9"/>
  <c r="K98" i="9"/>
  <c r="H98" i="9"/>
  <c r="E98" i="9"/>
  <c r="D98" i="9"/>
  <c r="AO97" i="9"/>
  <c r="AL97" i="9"/>
  <c r="AI97" i="9"/>
  <c r="AF97" i="9"/>
  <c r="AC97" i="9"/>
  <c r="Z97" i="9"/>
  <c r="W97" i="9"/>
  <c r="T97" i="9"/>
  <c r="Q97" i="9"/>
  <c r="N97" i="9"/>
  <c r="K97" i="9"/>
  <c r="H97" i="9"/>
  <c r="E97" i="9"/>
  <c r="D97" i="9"/>
  <c r="AO96" i="9"/>
  <c r="AL96" i="9"/>
  <c r="AI96" i="9"/>
  <c r="AF96" i="9"/>
  <c r="AC96" i="9"/>
  <c r="Z96" i="9"/>
  <c r="W96" i="9"/>
  <c r="T96" i="9"/>
  <c r="Q96" i="9"/>
  <c r="N96" i="9"/>
  <c r="K96" i="9"/>
  <c r="H96" i="9"/>
  <c r="E96" i="9"/>
  <c r="D96" i="9"/>
  <c r="AO95" i="9"/>
  <c r="AL95" i="9"/>
  <c r="AI95" i="9"/>
  <c r="AF95" i="9"/>
  <c r="AC95" i="9"/>
  <c r="Z95" i="9"/>
  <c r="W95" i="9"/>
  <c r="T95" i="9"/>
  <c r="Q95" i="9"/>
  <c r="N95" i="9"/>
  <c r="K95" i="9"/>
  <c r="H95" i="9"/>
  <c r="E95" i="9"/>
  <c r="D95" i="9"/>
  <c r="AO94" i="9"/>
  <c r="AL94" i="9"/>
  <c r="AI94" i="9"/>
  <c r="AF94" i="9"/>
  <c r="AC94" i="9"/>
  <c r="Z94" i="9"/>
  <c r="W94" i="9"/>
  <c r="T94" i="9"/>
  <c r="Q94" i="9"/>
  <c r="N94" i="9"/>
  <c r="K94" i="9"/>
  <c r="H94" i="9"/>
  <c r="E94" i="9"/>
  <c r="D94" i="9"/>
  <c r="AO93" i="9"/>
  <c r="AL93" i="9"/>
  <c r="AI93" i="9"/>
  <c r="AF93" i="9"/>
  <c r="AC93" i="9"/>
  <c r="Z93" i="9"/>
  <c r="W93" i="9"/>
  <c r="T93" i="9"/>
  <c r="Q93" i="9"/>
  <c r="N93" i="9"/>
  <c r="K93" i="9"/>
  <c r="H93" i="9"/>
  <c r="E93" i="9"/>
  <c r="D93" i="9"/>
  <c r="AO92" i="9"/>
  <c r="AL92" i="9"/>
  <c r="AI92" i="9"/>
  <c r="AF92" i="9"/>
  <c r="AC92" i="9"/>
  <c r="Z92" i="9"/>
  <c r="W92" i="9"/>
  <c r="T92" i="9"/>
  <c r="Q92" i="9"/>
  <c r="N92" i="9"/>
  <c r="K92" i="9"/>
  <c r="H92" i="9"/>
  <c r="E92" i="9"/>
  <c r="D92" i="9"/>
  <c r="AO91" i="9"/>
  <c r="AL91" i="9"/>
  <c r="AI91" i="9"/>
  <c r="AF91" i="9"/>
  <c r="AC91" i="9"/>
  <c r="Z91" i="9"/>
  <c r="W91" i="9"/>
  <c r="T91" i="9"/>
  <c r="Q91" i="9"/>
  <c r="N91" i="9"/>
  <c r="K91" i="9"/>
  <c r="H91" i="9"/>
  <c r="E91" i="9"/>
  <c r="D91" i="9"/>
  <c r="AO90" i="9"/>
  <c r="AL90" i="9"/>
  <c r="AI90" i="9"/>
  <c r="AF90" i="9"/>
  <c r="AC90" i="9"/>
  <c r="Z90" i="9"/>
  <c r="W90" i="9"/>
  <c r="T90" i="9"/>
  <c r="Q90" i="9"/>
  <c r="N90" i="9"/>
  <c r="K90" i="9"/>
  <c r="H90" i="9"/>
  <c r="E90" i="9"/>
  <c r="D90" i="9"/>
  <c r="AO89" i="9"/>
  <c r="AL89" i="9"/>
  <c r="AI89" i="9"/>
  <c r="AF89" i="9"/>
  <c r="AC89" i="9"/>
  <c r="Z89" i="9"/>
  <c r="W89" i="9"/>
  <c r="T89" i="9"/>
  <c r="Q89" i="9"/>
  <c r="N89" i="9"/>
  <c r="K89" i="9"/>
  <c r="H89" i="9"/>
  <c r="E89" i="9"/>
  <c r="D89" i="9"/>
  <c r="AO88" i="9"/>
  <c r="AL88" i="9"/>
  <c r="AI88" i="9"/>
  <c r="AF88" i="9"/>
  <c r="AC88" i="9"/>
  <c r="Z88" i="9"/>
  <c r="W88" i="9"/>
  <c r="T88" i="9"/>
  <c r="Q88" i="9"/>
  <c r="N88" i="9"/>
  <c r="K88" i="9"/>
  <c r="H88" i="9"/>
  <c r="E88" i="9"/>
  <c r="D88" i="9"/>
  <c r="E87" i="9"/>
  <c r="D87" i="9"/>
  <c r="AO86" i="9"/>
  <c r="AL86" i="9"/>
  <c r="AI86" i="9"/>
  <c r="AF86" i="9"/>
  <c r="AC86" i="9"/>
  <c r="Z86" i="9"/>
  <c r="W86" i="9"/>
  <c r="T86" i="9"/>
  <c r="Q86" i="9"/>
  <c r="N86" i="9"/>
  <c r="K86" i="9"/>
  <c r="H86" i="9"/>
  <c r="E86" i="9"/>
  <c r="D86" i="9"/>
  <c r="AO84" i="9"/>
  <c r="AL84" i="9"/>
  <c r="AI84" i="9"/>
  <c r="AF84" i="9"/>
  <c r="AC84" i="9"/>
  <c r="Z84" i="9"/>
  <c r="W84" i="9"/>
  <c r="T84" i="9"/>
  <c r="Q84" i="9"/>
  <c r="N84" i="9"/>
  <c r="K84" i="9"/>
  <c r="H84" i="9"/>
  <c r="E84" i="9"/>
  <c r="AO83" i="9"/>
  <c r="AL83" i="9"/>
  <c r="AI83" i="9"/>
  <c r="AF83" i="9"/>
  <c r="AC83" i="9"/>
  <c r="Z83" i="9"/>
  <c r="W83" i="9"/>
  <c r="T83" i="9"/>
  <c r="Q83" i="9"/>
  <c r="N83" i="9"/>
  <c r="K83" i="9"/>
  <c r="H83" i="9"/>
  <c r="E83" i="9"/>
  <c r="AO82" i="9"/>
  <c r="AL82" i="9"/>
  <c r="AI82" i="9"/>
  <c r="AF82" i="9"/>
  <c r="AC82" i="9"/>
  <c r="Z82" i="9"/>
  <c r="W82" i="9"/>
  <c r="T82" i="9"/>
  <c r="Q82" i="9"/>
  <c r="N82" i="9"/>
  <c r="K82" i="9"/>
  <c r="H82" i="9"/>
  <c r="E82" i="9"/>
  <c r="AO81" i="9"/>
  <c r="AL81" i="9"/>
  <c r="AI81" i="9"/>
  <c r="AF81" i="9"/>
  <c r="AC81" i="9"/>
  <c r="Z81" i="9"/>
  <c r="W81" i="9"/>
  <c r="T81" i="9"/>
  <c r="Q81" i="9"/>
  <c r="N81" i="9"/>
  <c r="K81" i="9"/>
  <c r="H81" i="9"/>
  <c r="E81" i="9"/>
  <c r="AO80" i="9"/>
  <c r="AL80" i="9"/>
  <c r="AI80" i="9"/>
  <c r="AF80" i="9"/>
  <c r="AC80" i="9"/>
  <c r="Z80" i="9"/>
  <c r="W80" i="9"/>
  <c r="T80" i="9"/>
  <c r="Q80" i="9"/>
  <c r="N80" i="9"/>
  <c r="K80" i="9"/>
  <c r="H80" i="9"/>
  <c r="E80" i="9"/>
  <c r="AO79" i="9"/>
  <c r="AL79" i="9"/>
  <c r="AI79" i="9"/>
  <c r="AF79" i="9"/>
  <c r="AC79" i="9"/>
  <c r="Z79" i="9"/>
  <c r="W79" i="9"/>
  <c r="T79" i="9"/>
  <c r="Q79" i="9"/>
  <c r="N79" i="9"/>
  <c r="K79" i="9"/>
  <c r="H79" i="9"/>
  <c r="E79" i="9"/>
  <c r="AO78" i="9"/>
  <c r="AL78" i="9"/>
  <c r="AI78" i="9"/>
  <c r="AF78" i="9"/>
  <c r="AC78" i="9"/>
  <c r="Z78" i="9"/>
  <c r="W78" i="9"/>
  <c r="T78" i="9"/>
  <c r="Q78" i="9"/>
  <c r="N78" i="9"/>
  <c r="K78" i="9"/>
  <c r="H78" i="9"/>
  <c r="E78" i="9"/>
  <c r="AO77" i="9"/>
  <c r="AL77" i="9"/>
  <c r="AI77" i="9"/>
  <c r="AF77" i="9"/>
  <c r="AC77" i="9"/>
  <c r="Z77" i="9"/>
  <c r="W77" i="9"/>
  <c r="T77" i="9"/>
  <c r="Q77" i="9"/>
  <c r="N77" i="9"/>
  <c r="K77" i="9"/>
  <c r="H77" i="9"/>
  <c r="E77" i="9"/>
  <c r="E76" i="9"/>
  <c r="E75" i="9"/>
  <c r="E74" i="9"/>
  <c r="E73" i="9"/>
  <c r="D73" i="9"/>
  <c r="D74" i="9" s="1"/>
  <c r="K53" i="9"/>
  <c r="N53" i="9"/>
  <c r="Q53" i="9"/>
  <c r="T53" i="9"/>
  <c r="W53" i="9"/>
  <c r="Z53" i="9"/>
  <c r="AC53" i="9"/>
  <c r="AF53" i="9"/>
  <c r="AI53" i="9"/>
  <c r="AL53" i="9"/>
  <c r="AO53" i="9"/>
  <c r="K55" i="9"/>
  <c r="N55" i="9"/>
  <c r="Q55" i="9"/>
  <c r="T55" i="9"/>
  <c r="W55" i="9"/>
  <c r="Z55" i="9"/>
  <c r="AC55" i="9"/>
  <c r="AF55" i="9"/>
  <c r="AI55" i="9"/>
  <c r="AL55" i="9"/>
  <c r="AO55" i="9"/>
  <c r="K56" i="9"/>
  <c r="N56" i="9"/>
  <c r="Q56" i="9"/>
  <c r="T56" i="9"/>
  <c r="W56" i="9"/>
  <c r="Z56" i="9"/>
  <c r="AC56" i="9"/>
  <c r="AF56" i="9"/>
  <c r="AI56" i="9"/>
  <c r="AL56" i="9"/>
  <c r="AO56" i="9"/>
  <c r="K57" i="9"/>
  <c r="N57" i="9"/>
  <c r="Q57" i="9"/>
  <c r="T57" i="9"/>
  <c r="W57" i="9"/>
  <c r="Z57" i="9"/>
  <c r="AC57" i="9"/>
  <c r="AF57" i="9"/>
  <c r="AI57" i="9"/>
  <c r="AL57" i="9"/>
  <c r="AO57" i="9"/>
  <c r="K58" i="9"/>
  <c r="N58" i="9"/>
  <c r="Q58" i="9"/>
  <c r="T58" i="9"/>
  <c r="W58" i="9"/>
  <c r="Z58" i="9"/>
  <c r="AC58" i="9"/>
  <c r="AF58" i="9"/>
  <c r="AI58" i="9"/>
  <c r="AL58" i="9"/>
  <c r="AO58" i="9"/>
  <c r="K59" i="9"/>
  <c r="N59" i="9"/>
  <c r="Q59" i="9"/>
  <c r="T59" i="9"/>
  <c r="W59" i="9"/>
  <c r="Z59" i="9"/>
  <c r="AC59" i="9"/>
  <c r="AF59" i="9"/>
  <c r="AI59" i="9"/>
  <c r="AL59" i="9"/>
  <c r="AO59" i="9"/>
  <c r="K60" i="9"/>
  <c r="N60" i="9"/>
  <c r="Q60" i="9"/>
  <c r="T60" i="9"/>
  <c r="W60" i="9"/>
  <c r="Z60" i="9"/>
  <c r="AC60" i="9"/>
  <c r="AF60" i="9"/>
  <c r="AI60" i="9"/>
  <c r="AL60" i="9"/>
  <c r="AO60" i="9"/>
  <c r="K61" i="9"/>
  <c r="N61" i="9"/>
  <c r="Q61" i="9"/>
  <c r="T61" i="9"/>
  <c r="W61" i="9"/>
  <c r="Z61" i="9"/>
  <c r="AC61" i="9"/>
  <c r="AF61" i="9"/>
  <c r="AI61" i="9"/>
  <c r="AL61" i="9"/>
  <c r="AO61" i="9"/>
  <c r="K62" i="9"/>
  <c r="N62" i="9"/>
  <c r="Q62" i="9"/>
  <c r="T62" i="9"/>
  <c r="W62" i="9"/>
  <c r="Z62" i="9"/>
  <c r="AC62" i="9"/>
  <c r="AF62" i="9"/>
  <c r="AI62" i="9"/>
  <c r="AL62" i="9"/>
  <c r="AO62" i="9"/>
  <c r="K63" i="9"/>
  <c r="N63" i="9"/>
  <c r="Q63" i="9"/>
  <c r="T63" i="9"/>
  <c r="W63" i="9"/>
  <c r="Z63" i="9"/>
  <c r="AC63" i="9"/>
  <c r="AF63" i="9"/>
  <c r="AI63" i="9"/>
  <c r="AL63" i="9"/>
  <c r="AO63" i="9"/>
  <c r="K64" i="9"/>
  <c r="N64" i="9"/>
  <c r="Q64" i="9"/>
  <c r="T64" i="9"/>
  <c r="W64" i="9"/>
  <c r="Z64" i="9"/>
  <c r="AC64" i="9"/>
  <c r="AF64" i="9"/>
  <c r="AI64" i="9"/>
  <c r="AL64" i="9"/>
  <c r="AO64" i="9"/>
  <c r="K65" i="9"/>
  <c r="N65" i="9"/>
  <c r="Q65" i="9"/>
  <c r="T65" i="9"/>
  <c r="W65" i="9"/>
  <c r="Z65" i="9"/>
  <c r="AC65" i="9"/>
  <c r="AF65" i="9"/>
  <c r="AI65" i="9"/>
  <c r="AL65" i="9"/>
  <c r="AO65" i="9"/>
  <c r="K66" i="9"/>
  <c r="N66" i="9"/>
  <c r="Q66" i="9"/>
  <c r="T66" i="9"/>
  <c r="W66" i="9"/>
  <c r="Z66" i="9"/>
  <c r="AC66" i="9"/>
  <c r="AF66" i="9"/>
  <c r="AI66" i="9"/>
  <c r="AL66" i="9"/>
  <c r="AO66" i="9"/>
  <c r="H66" i="9"/>
  <c r="E65" i="9"/>
  <c r="D63" i="9"/>
  <c r="H62" i="9"/>
  <c r="D60" i="9"/>
  <c r="E60" i="9"/>
  <c r="H59" i="9"/>
  <c r="E58" i="9"/>
  <c r="H58" i="9"/>
  <c r="D57" i="9"/>
  <c r="AO51" i="9"/>
  <c r="AL51" i="9"/>
  <c r="AI51" i="9"/>
  <c r="AF51" i="9"/>
  <c r="AC51" i="9"/>
  <c r="Z51" i="9"/>
  <c r="W51" i="9"/>
  <c r="T51" i="9"/>
  <c r="Q51" i="9"/>
  <c r="N51" i="9"/>
  <c r="K51" i="9"/>
  <c r="H51" i="9"/>
  <c r="E51" i="9"/>
  <c r="AO50" i="9"/>
  <c r="AL50" i="9"/>
  <c r="AI50" i="9"/>
  <c r="AF50" i="9"/>
  <c r="AC50" i="9"/>
  <c r="Z50" i="9"/>
  <c r="W50" i="9"/>
  <c r="T50" i="9"/>
  <c r="Q50" i="9"/>
  <c r="N50" i="9"/>
  <c r="K50" i="9"/>
  <c r="H50" i="9"/>
  <c r="E50" i="9"/>
  <c r="AO49" i="9"/>
  <c r="AL49" i="9"/>
  <c r="AI49" i="9"/>
  <c r="AF49" i="9"/>
  <c r="AC49" i="9"/>
  <c r="Z49" i="9"/>
  <c r="W49" i="9"/>
  <c r="T49" i="9"/>
  <c r="Q49" i="9"/>
  <c r="N49" i="9"/>
  <c r="K49" i="9"/>
  <c r="H49" i="9"/>
  <c r="E49" i="9"/>
  <c r="AO48" i="9"/>
  <c r="AL48" i="9"/>
  <c r="AI48" i="9"/>
  <c r="AF48" i="9"/>
  <c r="AC48" i="9"/>
  <c r="Z48" i="9"/>
  <c r="W48" i="9"/>
  <c r="T48" i="9"/>
  <c r="Q48" i="9"/>
  <c r="N48" i="9"/>
  <c r="K48" i="9"/>
  <c r="H48" i="9"/>
  <c r="E48" i="9"/>
  <c r="AO47" i="9"/>
  <c r="AL47" i="9"/>
  <c r="AI47" i="9"/>
  <c r="AF47" i="9"/>
  <c r="AC47" i="9"/>
  <c r="Z47" i="9"/>
  <c r="W47" i="9"/>
  <c r="T47" i="9"/>
  <c r="Q47" i="9"/>
  <c r="N47" i="9"/>
  <c r="K47" i="9"/>
  <c r="H47" i="9"/>
  <c r="E47" i="9"/>
  <c r="AO46" i="9"/>
  <c r="AL46" i="9"/>
  <c r="AI46" i="9"/>
  <c r="AF46" i="9"/>
  <c r="AC46" i="9"/>
  <c r="Z46" i="9"/>
  <c r="W46" i="9"/>
  <c r="T46" i="9"/>
  <c r="Q46" i="9"/>
  <c r="N46" i="9"/>
  <c r="K46" i="9"/>
  <c r="H46" i="9"/>
  <c r="E46" i="9"/>
  <c r="AO45" i="9"/>
  <c r="AL45" i="9"/>
  <c r="AI45" i="9"/>
  <c r="AF45" i="9"/>
  <c r="AC45" i="9"/>
  <c r="Z45" i="9"/>
  <c r="W45" i="9"/>
  <c r="T45" i="9"/>
  <c r="Q45" i="9"/>
  <c r="N45" i="9"/>
  <c r="K45" i="9"/>
  <c r="H45" i="9"/>
  <c r="E45" i="9"/>
  <c r="AO44" i="9"/>
  <c r="AL44" i="9"/>
  <c r="AI44" i="9"/>
  <c r="AF44" i="9"/>
  <c r="AC44" i="9"/>
  <c r="Z44" i="9"/>
  <c r="W44" i="9"/>
  <c r="T44" i="9"/>
  <c r="Q44" i="9"/>
  <c r="N44" i="9"/>
  <c r="K44" i="9"/>
  <c r="H44" i="9"/>
  <c r="E44" i="9"/>
  <c r="E43" i="9"/>
  <c r="E42" i="9"/>
  <c r="E41" i="9"/>
  <c r="E40" i="9"/>
  <c r="D40" i="9"/>
  <c r="D41" i="9" s="1"/>
  <c r="D42" i="9" s="1"/>
  <c r="K11" i="9"/>
  <c r="N11" i="9"/>
  <c r="Q11" i="9"/>
  <c r="T11" i="9"/>
  <c r="W11" i="9"/>
  <c r="Z11" i="9"/>
  <c r="AC11" i="9"/>
  <c r="AF11" i="9"/>
  <c r="AI11" i="9"/>
  <c r="AL11" i="9"/>
  <c r="AO11" i="9"/>
  <c r="K12" i="9"/>
  <c r="N12" i="9"/>
  <c r="Q12" i="9"/>
  <c r="T12" i="9"/>
  <c r="W12" i="9"/>
  <c r="Z12" i="9"/>
  <c r="AC12" i="9"/>
  <c r="AF12" i="9"/>
  <c r="AI12" i="9"/>
  <c r="AL12" i="9"/>
  <c r="AO12" i="9"/>
  <c r="K13" i="9"/>
  <c r="N13" i="9"/>
  <c r="Q13" i="9"/>
  <c r="T13" i="9"/>
  <c r="W13" i="9"/>
  <c r="Z13" i="9"/>
  <c r="AC13" i="9"/>
  <c r="AF13" i="9"/>
  <c r="AI13" i="9"/>
  <c r="AL13" i="9"/>
  <c r="AO13" i="9"/>
  <c r="K14" i="9"/>
  <c r="N14" i="9"/>
  <c r="Q14" i="9"/>
  <c r="T14" i="9"/>
  <c r="W14" i="9"/>
  <c r="Z14" i="9"/>
  <c r="AC14" i="9"/>
  <c r="AF14" i="9"/>
  <c r="AI14" i="9"/>
  <c r="AL14" i="9"/>
  <c r="AO14" i="9"/>
  <c r="K15" i="9"/>
  <c r="N15" i="9"/>
  <c r="Q15" i="9"/>
  <c r="T15" i="9"/>
  <c r="W15" i="9"/>
  <c r="Z15" i="9"/>
  <c r="AC15" i="9"/>
  <c r="AF15" i="9"/>
  <c r="AI15" i="9"/>
  <c r="AL15" i="9"/>
  <c r="AO15" i="9"/>
  <c r="K16" i="9"/>
  <c r="N16" i="9"/>
  <c r="Q16" i="9"/>
  <c r="T16" i="9"/>
  <c r="W16" i="9"/>
  <c r="Z16" i="9"/>
  <c r="AC16" i="9"/>
  <c r="AF16" i="9"/>
  <c r="AI16" i="9"/>
  <c r="AL16" i="9"/>
  <c r="AO16" i="9"/>
  <c r="K17" i="9"/>
  <c r="N17" i="9"/>
  <c r="Q17" i="9"/>
  <c r="T17" i="9"/>
  <c r="W17" i="9"/>
  <c r="Z17" i="9"/>
  <c r="AC17" i="9"/>
  <c r="AF17" i="9"/>
  <c r="AI17" i="9"/>
  <c r="AL17" i="9"/>
  <c r="AO17" i="9"/>
  <c r="K18" i="9"/>
  <c r="N18" i="9"/>
  <c r="Q18" i="9"/>
  <c r="T18" i="9"/>
  <c r="W18" i="9"/>
  <c r="Z18" i="9"/>
  <c r="AC18" i="9"/>
  <c r="AF18" i="9"/>
  <c r="AI18" i="9"/>
  <c r="AL18" i="9"/>
  <c r="AO18" i="9"/>
  <c r="H18" i="9"/>
  <c r="H17" i="9"/>
  <c r="AO153" i="12"/>
  <c r="AN153" i="12"/>
  <c r="AL153" i="12"/>
  <c r="AK153" i="12"/>
  <c r="AI153" i="12"/>
  <c r="AH153" i="12"/>
  <c r="AF153" i="12"/>
  <c r="AE153" i="12"/>
  <c r="AC153" i="12"/>
  <c r="AB153" i="12"/>
  <c r="Z153" i="12"/>
  <c r="Y153" i="12"/>
  <c r="W153" i="12"/>
  <c r="V153" i="12"/>
  <c r="T153" i="12"/>
  <c r="S153" i="12"/>
  <c r="Q153" i="12"/>
  <c r="P153" i="12"/>
  <c r="N153" i="12"/>
  <c r="M153" i="12"/>
  <c r="K153" i="12"/>
  <c r="J153" i="12"/>
  <c r="H153" i="12"/>
  <c r="G153" i="12"/>
  <c r="AO147" i="12"/>
  <c r="AN147" i="12"/>
  <c r="AL147" i="12"/>
  <c r="AK147" i="12"/>
  <c r="AI147" i="12"/>
  <c r="AH147" i="12"/>
  <c r="AF147" i="12"/>
  <c r="AE147" i="12"/>
  <c r="AC147" i="12"/>
  <c r="AB147" i="12"/>
  <c r="Z147" i="12"/>
  <c r="Y147" i="12"/>
  <c r="W147" i="12"/>
  <c r="V147" i="12"/>
  <c r="T147" i="12"/>
  <c r="S147" i="12"/>
  <c r="Q147" i="12"/>
  <c r="P147" i="12"/>
  <c r="N147" i="12"/>
  <c r="M147" i="12"/>
  <c r="K147" i="12"/>
  <c r="J147" i="12"/>
  <c r="H147" i="12"/>
  <c r="G147" i="12"/>
  <c r="AO141" i="12"/>
  <c r="AN141" i="12"/>
  <c r="AL141" i="12"/>
  <c r="AK141" i="12"/>
  <c r="AI141" i="12"/>
  <c r="AH141" i="12"/>
  <c r="AF141" i="12"/>
  <c r="AE141" i="12"/>
  <c r="AC141" i="12"/>
  <c r="AB141" i="12"/>
  <c r="Z141" i="12"/>
  <c r="Y141" i="12"/>
  <c r="W141" i="12"/>
  <c r="V141" i="12"/>
  <c r="T141" i="12"/>
  <c r="S141" i="12"/>
  <c r="Q141" i="12"/>
  <c r="P141" i="12"/>
  <c r="N141" i="12"/>
  <c r="M141" i="12"/>
  <c r="K141" i="12"/>
  <c r="J141" i="12"/>
  <c r="H141" i="12"/>
  <c r="G141" i="12"/>
  <c r="AO135" i="12"/>
  <c r="AN135" i="12"/>
  <c r="AL135" i="12"/>
  <c r="AK135" i="12"/>
  <c r="AI135" i="12"/>
  <c r="AH135" i="12"/>
  <c r="AF135" i="12"/>
  <c r="AE135" i="12"/>
  <c r="AC135" i="12"/>
  <c r="AB135" i="12"/>
  <c r="Z135" i="12"/>
  <c r="Y135" i="12"/>
  <c r="W135" i="12"/>
  <c r="V135" i="12"/>
  <c r="T135" i="12"/>
  <c r="S135" i="12"/>
  <c r="Q135" i="12"/>
  <c r="P135" i="12"/>
  <c r="N135" i="12"/>
  <c r="M135" i="12"/>
  <c r="K135" i="12"/>
  <c r="J135" i="12"/>
  <c r="H135" i="12"/>
  <c r="G135" i="12"/>
  <c r="AO129" i="12"/>
  <c r="AN129" i="12"/>
  <c r="AL129" i="12"/>
  <c r="AK129" i="12"/>
  <c r="AI129" i="12"/>
  <c r="AI127" i="12" s="1"/>
  <c r="AH129" i="12"/>
  <c r="AF129" i="12"/>
  <c r="AE129" i="12"/>
  <c r="AC129" i="12"/>
  <c r="AB129" i="12"/>
  <c r="Z129" i="12"/>
  <c r="Y129" i="12"/>
  <c r="W129" i="12"/>
  <c r="W127" i="12" s="1"/>
  <c r="V129" i="12"/>
  <c r="T129" i="12"/>
  <c r="S129" i="12"/>
  <c r="Q129" i="12"/>
  <c r="P129" i="12"/>
  <c r="N129" i="12"/>
  <c r="M129" i="12"/>
  <c r="K129" i="12"/>
  <c r="J129" i="12"/>
  <c r="J127" i="12" s="1"/>
  <c r="H129" i="12"/>
  <c r="G129" i="12"/>
  <c r="G127" i="12" s="1"/>
  <c r="AO116" i="12"/>
  <c r="AO174" i="12" s="1"/>
  <c r="AN116" i="12"/>
  <c r="AN174" i="12" s="1"/>
  <c r="AL116" i="12"/>
  <c r="AL174" i="12" s="1"/>
  <c r="AK116" i="12"/>
  <c r="AK174" i="12" s="1"/>
  <c r="AI116" i="12"/>
  <c r="AI174" i="12" s="1"/>
  <c r="AH116" i="12"/>
  <c r="AH174" i="12" s="1"/>
  <c r="AF116" i="12"/>
  <c r="AF174" i="12" s="1"/>
  <c r="AE116" i="12"/>
  <c r="AE174" i="12" s="1"/>
  <c r="AC116" i="12"/>
  <c r="AC174" i="12" s="1"/>
  <c r="AB116" i="12"/>
  <c r="AB174" i="12" s="1"/>
  <c r="Z116" i="12"/>
  <c r="Z174" i="12" s="1"/>
  <c r="Y116" i="12"/>
  <c r="Y174" i="12" s="1"/>
  <c r="W116" i="12"/>
  <c r="W174" i="12" s="1"/>
  <c r="V116" i="12"/>
  <c r="V174" i="12" s="1"/>
  <c r="T116" i="12"/>
  <c r="T174" i="12" s="1"/>
  <c r="S116" i="12"/>
  <c r="S174" i="12" s="1"/>
  <c r="Q116" i="12"/>
  <c r="Q174" i="12" s="1"/>
  <c r="P116" i="12"/>
  <c r="P174" i="12" s="1"/>
  <c r="N116" i="12"/>
  <c r="N174" i="12" s="1"/>
  <c r="M116" i="12"/>
  <c r="M174" i="12" s="1"/>
  <c r="K116" i="12"/>
  <c r="K174" i="12" s="1"/>
  <c r="J116" i="12"/>
  <c r="J174" i="12" s="1"/>
  <c r="H116" i="12"/>
  <c r="H174" i="12" s="1"/>
  <c r="G116" i="12"/>
  <c r="G174" i="12" s="1"/>
  <c r="AO92" i="12"/>
  <c r="AN92" i="12"/>
  <c r="AL92" i="12"/>
  <c r="AK92" i="12"/>
  <c r="AI92" i="12"/>
  <c r="AH92" i="12"/>
  <c r="AF92" i="12"/>
  <c r="AE92" i="12"/>
  <c r="AC92" i="12"/>
  <c r="AB92" i="12"/>
  <c r="Z92" i="12"/>
  <c r="Y92" i="12"/>
  <c r="W92" i="12"/>
  <c r="V92" i="12"/>
  <c r="T92" i="12"/>
  <c r="S92" i="12"/>
  <c r="Q92" i="12"/>
  <c r="P92" i="12"/>
  <c r="N92" i="12"/>
  <c r="M92" i="12"/>
  <c r="K92" i="12"/>
  <c r="J92" i="12"/>
  <c r="H92" i="12"/>
  <c r="G92" i="12"/>
  <c r="AO86" i="12"/>
  <c r="AN86" i="12"/>
  <c r="AL86" i="12"/>
  <c r="AK86" i="12"/>
  <c r="AI86" i="12"/>
  <c r="AH86" i="12"/>
  <c r="AF86" i="12"/>
  <c r="AE86" i="12"/>
  <c r="AC86" i="12"/>
  <c r="AB86" i="12"/>
  <c r="Z86" i="12"/>
  <c r="Y86" i="12"/>
  <c r="W86" i="12"/>
  <c r="V86" i="12"/>
  <c r="T86" i="12"/>
  <c r="S86" i="12"/>
  <c r="Q86" i="12"/>
  <c r="P86" i="12"/>
  <c r="N86" i="12"/>
  <c r="M86" i="12"/>
  <c r="K86" i="12"/>
  <c r="J86" i="12"/>
  <c r="H86" i="12"/>
  <c r="G86" i="12"/>
  <c r="AO80" i="12"/>
  <c r="AN80" i="12"/>
  <c r="AL80" i="12"/>
  <c r="AK80" i="12"/>
  <c r="AI80" i="12"/>
  <c r="AH80" i="12"/>
  <c r="AF80" i="12"/>
  <c r="AE80" i="12"/>
  <c r="AC80" i="12"/>
  <c r="AB80" i="12"/>
  <c r="Z80" i="12"/>
  <c r="Y80" i="12"/>
  <c r="W80" i="12"/>
  <c r="V80" i="12"/>
  <c r="T80" i="12"/>
  <c r="S80" i="12"/>
  <c r="Q80" i="12"/>
  <c r="P80" i="12"/>
  <c r="N80" i="12"/>
  <c r="M80" i="12"/>
  <c r="K80" i="12"/>
  <c r="J80" i="12"/>
  <c r="H80" i="12"/>
  <c r="G80" i="12"/>
  <c r="AO74" i="12"/>
  <c r="AN74" i="12"/>
  <c r="AL74" i="12"/>
  <c r="AK74" i="12"/>
  <c r="AK72" i="12" s="1"/>
  <c r="AI74" i="12"/>
  <c r="AI72" i="12" s="1"/>
  <c r="AH74" i="12"/>
  <c r="AH72" i="12" s="1"/>
  <c r="AF74" i="12"/>
  <c r="AF72" i="12" s="1"/>
  <c r="AE74" i="12"/>
  <c r="AE72" i="12" s="1"/>
  <c r="AC74" i="12"/>
  <c r="AC72" i="12" s="1"/>
  <c r="AB74" i="12"/>
  <c r="AB72" i="12" s="1"/>
  <c r="Z74" i="12"/>
  <c r="Y74" i="12"/>
  <c r="Y72" i="12" s="1"/>
  <c r="W74" i="12"/>
  <c r="W72" i="12" s="1"/>
  <c r="V74" i="12"/>
  <c r="V72" i="12" s="1"/>
  <c r="T74" i="12"/>
  <c r="T72" i="12" s="1"/>
  <c r="S74" i="12"/>
  <c r="S72" i="12" s="1"/>
  <c r="Q74" i="12"/>
  <c r="Q72" i="12" s="1"/>
  <c r="P74" i="12"/>
  <c r="N74" i="12"/>
  <c r="M74" i="12"/>
  <c r="M72" i="12" s="1"/>
  <c r="K74" i="12"/>
  <c r="K72" i="12" s="1"/>
  <c r="J74" i="12"/>
  <c r="J72" i="12" s="1"/>
  <c r="H74" i="12"/>
  <c r="G74" i="12"/>
  <c r="G72" i="12" s="1"/>
  <c r="AO63" i="12"/>
  <c r="AN63" i="12"/>
  <c r="AL63" i="12"/>
  <c r="AL171" i="12" s="1"/>
  <c r="AK63" i="12"/>
  <c r="AI63" i="12"/>
  <c r="AH63" i="12"/>
  <c r="AF63" i="12"/>
  <c r="AE63" i="12"/>
  <c r="AC63" i="12"/>
  <c r="AB63" i="12"/>
  <c r="Z63" i="12"/>
  <c r="Z171" i="12" s="1"/>
  <c r="Y63" i="12"/>
  <c r="Y171" i="12" s="1"/>
  <c r="X138" i="9" s="1"/>
  <c r="W63" i="12"/>
  <c r="V63" i="12"/>
  <c r="T63" i="12"/>
  <c r="S63" i="12"/>
  <c r="Q63" i="12"/>
  <c r="P63" i="12"/>
  <c r="P171" i="12" s="1"/>
  <c r="O138" i="9" s="1"/>
  <c r="N63" i="12"/>
  <c r="N171" i="12" s="1"/>
  <c r="M63" i="12"/>
  <c r="M171" i="12" s="1"/>
  <c r="L138" i="9" s="1"/>
  <c r="K63" i="12"/>
  <c r="J63" i="12"/>
  <c r="H63" i="12"/>
  <c r="G63" i="12"/>
  <c r="AO27" i="12"/>
  <c r="AN27" i="12"/>
  <c r="AL27" i="12"/>
  <c r="AK27" i="12"/>
  <c r="AI27" i="12"/>
  <c r="AH27" i="12"/>
  <c r="AF27" i="12"/>
  <c r="AE27" i="12"/>
  <c r="AC27" i="12"/>
  <c r="AB27" i="12"/>
  <c r="Z27" i="12"/>
  <c r="Y27" i="12"/>
  <c r="W27" i="12"/>
  <c r="V27" i="12"/>
  <c r="T27" i="12"/>
  <c r="S27" i="12"/>
  <c r="Q27" i="12"/>
  <c r="P27" i="12"/>
  <c r="N27" i="12"/>
  <c r="M27" i="12"/>
  <c r="K27" i="12"/>
  <c r="J27" i="12"/>
  <c r="H27" i="12"/>
  <c r="G27" i="12"/>
  <c r="AO21" i="12"/>
  <c r="AN21" i="12"/>
  <c r="AL21" i="12"/>
  <c r="AK21" i="12"/>
  <c r="AI21" i="12"/>
  <c r="AH21" i="12"/>
  <c r="AF21" i="12"/>
  <c r="AE21" i="12"/>
  <c r="AC21" i="12"/>
  <c r="AB21" i="12"/>
  <c r="Z21" i="12"/>
  <c r="Y21" i="12"/>
  <c r="W21" i="12"/>
  <c r="V21" i="12"/>
  <c r="T21" i="12"/>
  <c r="S21" i="12"/>
  <c r="Q21" i="12"/>
  <c r="P21" i="12"/>
  <c r="N21" i="12"/>
  <c r="M21" i="12"/>
  <c r="K21" i="12"/>
  <c r="J21" i="12"/>
  <c r="H21" i="12"/>
  <c r="G21" i="12"/>
  <c r="G169" i="12" s="1"/>
  <c r="AO6" i="12"/>
  <c r="AN6" i="12"/>
  <c r="AL6" i="12"/>
  <c r="AK6" i="12"/>
  <c r="AI6" i="12"/>
  <c r="AH6" i="12"/>
  <c r="AF6" i="12"/>
  <c r="AE6" i="12"/>
  <c r="AC6" i="12"/>
  <c r="AB6" i="12"/>
  <c r="Z6" i="12"/>
  <c r="Y6" i="12"/>
  <c r="W6" i="12"/>
  <c r="V6" i="12"/>
  <c r="T6" i="12"/>
  <c r="S6" i="12"/>
  <c r="Q6" i="12"/>
  <c r="P6" i="12"/>
  <c r="N6" i="12"/>
  <c r="M6" i="12"/>
  <c r="K6" i="12"/>
  <c r="J6" i="12"/>
  <c r="J167" i="12" s="1"/>
  <c r="H6" i="12"/>
  <c r="G6" i="12"/>
  <c r="G167" i="12" s="1"/>
  <c r="J15" i="12"/>
  <c r="K15" i="12"/>
  <c r="M15" i="12"/>
  <c r="N15" i="12"/>
  <c r="P15" i="12"/>
  <c r="Q15" i="12"/>
  <c r="S15" i="12"/>
  <c r="T15" i="12"/>
  <c r="V15" i="12"/>
  <c r="W15" i="12"/>
  <c r="Y15" i="12"/>
  <c r="Z15" i="12"/>
  <c r="AB15" i="12"/>
  <c r="AC15" i="12"/>
  <c r="AE15" i="12"/>
  <c r="AF15" i="12"/>
  <c r="AH15" i="12"/>
  <c r="AI15" i="12"/>
  <c r="AK15" i="12"/>
  <c r="AL15" i="12"/>
  <c r="AN15" i="12"/>
  <c r="AO15" i="12"/>
  <c r="H15" i="12"/>
  <c r="H167" i="12" s="1"/>
  <c r="G6" i="9" s="1"/>
  <c r="G15" i="12"/>
  <c r="B157" i="12"/>
  <c r="B156" i="12"/>
  <c r="B155" i="12"/>
  <c r="B154" i="12"/>
  <c r="B145" i="12"/>
  <c r="B144" i="12"/>
  <c r="B143" i="12"/>
  <c r="B142" i="12"/>
  <c r="B151" i="12"/>
  <c r="B150" i="12"/>
  <c r="B149" i="12"/>
  <c r="B148" i="12"/>
  <c r="B139" i="12"/>
  <c r="B138" i="12"/>
  <c r="B137" i="12"/>
  <c r="B136" i="12"/>
  <c r="B133" i="12"/>
  <c r="B132" i="12"/>
  <c r="B131" i="12"/>
  <c r="B130" i="12"/>
  <c r="B120" i="12"/>
  <c r="B119" i="12"/>
  <c r="B118" i="12"/>
  <c r="B117" i="12"/>
  <c r="B96" i="12"/>
  <c r="B95" i="12"/>
  <c r="B94" i="12"/>
  <c r="B93" i="12"/>
  <c r="B90" i="12"/>
  <c r="B89" i="12"/>
  <c r="B88" i="12"/>
  <c r="B87" i="12"/>
  <c r="B84" i="12"/>
  <c r="B83" i="12"/>
  <c r="B82" i="12"/>
  <c r="B81" i="12"/>
  <c r="B78" i="12"/>
  <c r="B77" i="12"/>
  <c r="B76" i="12"/>
  <c r="B75" i="12"/>
  <c r="B67" i="12"/>
  <c r="B66" i="12"/>
  <c r="B65" i="12"/>
  <c r="B64" i="12"/>
  <c r="B31" i="12"/>
  <c r="B30" i="12"/>
  <c r="B29" i="12"/>
  <c r="B28" i="12"/>
  <c r="B25" i="12"/>
  <c r="B24" i="12"/>
  <c r="B23" i="12"/>
  <c r="B22" i="12"/>
  <c r="B19" i="12"/>
  <c r="B18" i="12"/>
  <c r="B17" i="12"/>
  <c r="B16" i="12"/>
  <c r="B13" i="12"/>
  <c r="C158" i="12"/>
  <c r="D158" i="12" s="1"/>
  <c r="C157" i="12"/>
  <c r="C156" i="12"/>
  <c r="C155" i="12"/>
  <c r="C154" i="12"/>
  <c r="C151" i="12"/>
  <c r="C150" i="12"/>
  <c r="C149" i="12"/>
  <c r="C148" i="12"/>
  <c r="C146" i="12"/>
  <c r="D146" i="12" s="1"/>
  <c r="C145" i="12"/>
  <c r="C144" i="12"/>
  <c r="C143" i="12"/>
  <c r="C142" i="12"/>
  <c r="C140" i="12"/>
  <c r="D140" i="12" s="1"/>
  <c r="C139" i="12"/>
  <c r="C138" i="12"/>
  <c r="C137" i="12"/>
  <c r="C136" i="12"/>
  <c r="C134" i="12"/>
  <c r="D134" i="12" s="1"/>
  <c r="C133" i="12"/>
  <c r="C132" i="12"/>
  <c r="C131" i="12"/>
  <c r="C130" i="12"/>
  <c r="C121" i="12"/>
  <c r="D121" i="12" s="1"/>
  <c r="C120" i="12"/>
  <c r="C119" i="12"/>
  <c r="C118" i="12"/>
  <c r="C117" i="12"/>
  <c r="C96" i="12"/>
  <c r="C95" i="12"/>
  <c r="C94" i="12"/>
  <c r="C93" i="12"/>
  <c r="C91" i="12"/>
  <c r="D91" i="12" s="1"/>
  <c r="C90" i="12"/>
  <c r="C89" i="12"/>
  <c r="C88" i="12"/>
  <c r="C87" i="12"/>
  <c r="C85" i="12"/>
  <c r="D85" i="12" s="1"/>
  <c r="C84" i="12"/>
  <c r="C83" i="12"/>
  <c r="C82" i="12"/>
  <c r="C81" i="12"/>
  <c r="C79" i="12"/>
  <c r="D79" i="12" s="1"/>
  <c r="C78" i="12"/>
  <c r="C77" i="12"/>
  <c r="C76" i="12"/>
  <c r="C75" i="12"/>
  <c r="Z72" i="12" l="1"/>
  <c r="D115" i="9"/>
  <c r="D116" i="9" s="1"/>
  <c r="D117" i="9" s="1"/>
  <c r="D112" i="9"/>
  <c r="D111" i="9"/>
  <c r="D113" i="9" s="1"/>
  <c r="G170" i="9"/>
  <c r="E171" i="9"/>
  <c r="D171" i="9"/>
  <c r="F6" i="9"/>
  <c r="AF127" i="12"/>
  <c r="AL72" i="12"/>
  <c r="AK171" i="12"/>
  <c r="AJ138" i="9" s="1"/>
  <c r="AK127" i="12"/>
  <c r="V127" i="12"/>
  <c r="AH127" i="12"/>
  <c r="P168" i="12"/>
  <c r="O39" i="9" s="1"/>
  <c r="AB168" i="12"/>
  <c r="AA39" i="9" s="1"/>
  <c r="AN168" i="12"/>
  <c r="AM39" i="9" s="1"/>
  <c r="F20" i="9"/>
  <c r="Q127" i="12"/>
  <c r="P127" i="12"/>
  <c r="Z127" i="12"/>
  <c r="AC127" i="12"/>
  <c r="AO72" i="12"/>
  <c r="AL167" i="12"/>
  <c r="AK6" i="9" s="1"/>
  <c r="AK5" i="9" s="1"/>
  <c r="Z167" i="12"/>
  <c r="Y6" i="9" s="1"/>
  <c r="Y5" i="9" s="1"/>
  <c r="N167" i="12"/>
  <c r="M6" i="9" s="1"/>
  <c r="M5" i="9" s="1"/>
  <c r="M168" i="12"/>
  <c r="L39" i="9" s="1"/>
  <c r="Y168" i="12"/>
  <c r="X39" i="9" s="1"/>
  <c r="AK168" i="12"/>
  <c r="AJ39" i="9" s="1"/>
  <c r="N127" i="12"/>
  <c r="AL127" i="12"/>
  <c r="AN72" i="12"/>
  <c r="AO127" i="12"/>
  <c r="AO167" i="12"/>
  <c r="AN6" i="9" s="1"/>
  <c r="AN5" i="9" s="1"/>
  <c r="AC167" i="12"/>
  <c r="AB6" i="9" s="1"/>
  <c r="AB5" i="9" s="1"/>
  <c r="Q167" i="12"/>
  <c r="P6" i="9" s="1"/>
  <c r="P5" i="9" s="1"/>
  <c r="M127" i="12"/>
  <c r="H127" i="12"/>
  <c r="H72" i="12"/>
  <c r="N72" i="12"/>
  <c r="D131" i="12"/>
  <c r="Y127" i="12"/>
  <c r="AK138" i="9"/>
  <c r="AK137" i="9" s="1"/>
  <c r="M138" i="9"/>
  <c r="M137" i="9" s="1"/>
  <c r="Y138" i="9"/>
  <c r="Y137" i="9" s="1"/>
  <c r="N168" i="12"/>
  <c r="M39" i="9" s="1"/>
  <c r="M38" i="9" s="1"/>
  <c r="Q168" i="12"/>
  <c r="P39" i="9" s="1"/>
  <c r="P38" i="9" s="1"/>
  <c r="AC168" i="12"/>
  <c r="AB39" i="9" s="1"/>
  <c r="AB38" i="9" s="1"/>
  <c r="AO168" i="12"/>
  <c r="AN39" i="9" s="1"/>
  <c r="AN38" i="9" s="1"/>
  <c r="S168" i="12"/>
  <c r="R39" i="9" s="1"/>
  <c r="AE168" i="12"/>
  <c r="AD39" i="9" s="1"/>
  <c r="AL168" i="12"/>
  <c r="H168" i="12"/>
  <c r="G39" i="9" s="1"/>
  <c r="G38" i="9" s="1"/>
  <c r="H38" i="9" s="1"/>
  <c r="T168" i="12"/>
  <c r="S39" i="9" s="1"/>
  <c r="S38" i="9" s="1"/>
  <c r="AF168" i="12"/>
  <c r="AE39" i="9" s="1"/>
  <c r="AE38" i="9" s="1"/>
  <c r="Z168" i="12"/>
  <c r="Y39" i="9" s="1"/>
  <c r="Y38" i="9" s="1"/>
  <c r="J168" i="12"/>
  <c r="I39" i="9" s="1"/>
  <c r="V168" i="12"/>
  <c r="U39" i="9" s="1"/>
  <c r="AH168" i="12"/>
  <c r="AG39" i="9" s="1"/>
  <c r="W168" i="12"/>
  <c r="AI168" i="12"/>
  <c r="AH39" i="9" s="1"/>
  <c r="AH38" i="9" s="1"/>
  <c r="AM20" i="9"/>
  <c r="AE127" i="12"/>
  <c r="AN127" i="12"/>
  <c r="T127" i="12"/>
  <c r="Y169" i="12"/>
  <c r="M169" i="12"/>
  <c r="L72" i="9" s="1"/>
  <c r="AK167" i="12"/>
  <c r="AJ6" i="9" s="1"/>
  <c r="P169" i="12"/>
  <c r="AB170" i="12"/>
  <c r="AA105" i="9" s="1"/>
  <c r="Q169" i="12"/>
  <c r="AC169" i="12"/>
  <c r="AO169" i="12"/>
  <c r="Q170" i="12"/>
  <c r="AC170" i="12"/>
  <c r="AO170" i="12"/>
  <c r="AO171" i="12"/>
  <c r="AC171" i="12"/>
  <c r="Q171" i="12"/>
  <c r="AN169" i="12"/>
  <c r="AM72" i="9" s="1"/>
  <c r="AN170" i="12"/>
  <c r="AM105" i="9" s="1"/>
  <c r="S169" i="12"/>
  <c r="R72" i="9" s="1"/>
  <c r="AE169" i="12"/>
  <c r="G170" i="12"/>
  <c r="F105" i="9" s="1"/>
  <c r="S170" i="12"/>
  <c r="R105" i="9" s="1"/>
  <c r="AE170" i="12"/>
  <c r="AD105" i="9" s="1"/>
  <c r="AN171" i="12"/>
  <c r="AM138" i="9" s="1"/>
  <c r="AB171" i="12"/>
  <c r="AA138" i="9" s="1"/>
  <c r="H169" i="12"/>
  <c r="T169" i="12"/>
  <c r="AF169" i="12"/>
  <c r="H170" i="12"/>
  <c r="G105" i="9" s="1"/>
  <c r="G104" i="9" s="1"/>
  <c r="H104" i="9" s="1"/>
  <c r="T170" i="12"/>
  <c r="AF170" i="12"/>
  <c r="AE105" i="9" s="1"/>
  <c r="AE104" i="9" s="1"/>
  <c r="J169" i="12"/>
  <c r="I72" i="9" s="1"/>
  <c r="V169" i="12"/>
  <c r="AH169" i="12"/>
  <c r="J170" i="12"/>
  <c r="I105" i="9" s="1"/>
  <c r="V170" i="12"/>
  <c r="U105" i="9" s="1"/>
  <c r="AH170" i="12"/>
  <c r="AG105" i="9" s="1"/>
  <c r="K169" i="12"/>
  <c r="W169" i="12"/>
  <c r="AI169" i="12"/>
  <c r="K170" i="12"/>
  <c r="W170" i="12"/>
  <c r="AI170" i="12"/>
  <c r="AI171" i="12"/>
  <c r="W171" i="12"/>
  <c r="K171" i="12"/>
  <c r="AK169" i="12"/>
  <c r="AJ72" i="9" s="1"/>
  <c r="M170" i="12"/>
  <c r="L105" i="9" s="1"/>
  <c r="Y170" i="12"/>
  <c r="X105" i="9" s="1"/>
  <c r="AK170" i="12"/>
  <c r="AJ105" i="9" s="1"/>
  <c r="AH171" i="12"/>
  <c r="AG138" i="9" s="1"/>
  <c r="V171" i="12"/>
  <c r="U138" i="9" s="1"/>
  <c r="J171" i="12"/>
  <c r="I138" i="9" s="1"/>
  <c r="N169" i="12"/>
  <c r="Z169" i="12"/>
  <c r="AL169" i="12"/>
  <c r="N170" i="12"/>
  <c r="Z170" i="12"/>
  <c r="AL170" i="12"/>
  <c r="AF171" i="12"/>
  <c r="T171" i="12"/>
  <c r="H171" i="12"/>
  <c r="G138" i="9" s="1"/>
  <c r="G137" i="9" s="1"/>
  <c r="H137" i="9" s="1"/>
  <c r="AB169" i="12"/>
  <c r="AA72" i="9" s="1"/>
  <c r="P170" i="12"/>
  <c r="O105" i="9" s="1"/>
  <c r="AE171" i="12"/>
  <c r="AD138" i="9" s="1"/>
  <c r="S171" i="12"/>
  <c r="R138" i="9" s="1"/>
  <c r="G171" i="12"/>
  <c r="F138" i="9" s="1"/>
  <c r="W28" i="9"/>
  <c r="K33" i="9"/>
  <c r="K168" i="12"/>
  <c r="J39" i="9" s="1"/>
  <c r="J38" i="9" s="1"/>
  <c r="G168" i="12"/>
  <c r="F39" i="9" s="1"/>
  <c r="Z26" i="9"/>
  <c r="AC31" i="9"/>
  <c r="AO27" i="9"/>
  <c r="AL26" i="9"/>
  <c r="W30" i="9"/>
  <c r="AO28" i="9"/>
  <c r="Q28" i="9"/>
  <c r="Z28" i="9"/>
  <c r="W27" i="9"/>
  <c r="AI28" i="9"/>
  <c r="K28" i="9"/>
  <c r="AL31" i="9"/>
  <c r="AF28" i="9"/>
  <c r="AC33" i="9"/>
  <c r="W31" i="9"/>
  <c r="X20" i="9"/>
  <c r="T33" i="9"/>
  <c r="AO32" i="9"/>
  <c r="AC32" i="9"/>
  <c r="Q32" i="9"/>
  <c r="Q31" i="9"/>
  <c r="AL30" i="9"/>
  <c r="N30" i="9"/>
  <c r="W29" i="9"/>
  <c r="K29" i="9"/>
  <c r="AF27" i="9"/>
  <c r="AF26" i="9"/>
  <c r="T26" i="9"/>
  <c r="T28" i="9"/>
  <c r="AL32" i="9"/>
  <c r="K30" i="9"/>
  <c r="AF29" i="9"/>
  <c r="AC28" i="9"/>
  <c r="T30" i="9"/>
  <c r="AC29" i="9"/>
  <c r="Z27" i="9"/>
  <c r="Q30" i="9"/>
  <c r="AL29" i="9"/>
  <c r="Z29" i="9"/>
  <c r="C196" i="12"/>
  <c r="B199" i="12"/>
  <c r="B196" i="12"/>
  <c r="C202" i="12"/>
  <c r="C200" i="12"/>
  <c r="C199" i="12"/>
  <c r="B202" i="12"/>
  <c r="B201" i="12"/>
  <c r="B200" i="12"/>
  <c r="C198" i="12"/>
  <c r="C197" i="12"/>
  <c r="C201" i="12"/>
  <c r="B198" i="12"/>
  <c r="B197" i="12"/>
  <c r="C195" i="12"/>
  <c r="C194" i="12"/>
  <c r="B195" i="12"/>
  <c r="B194" i="12"/>
  <c r="S127" i="12"/>
  <c r="S167" i="12"/>
  <c r="R6" i="9" s="1"/>
  <c r="M167" i="12"/>
  <c r="L6" i="9" s="1"/>
  <c r="AE167" i="12"/>
  <c r="AD6" i="9" s="1"/>
  <c r="Y167" i="12"/>
  <c r="X6" i="9" s="1"/>
  <c r="K127" i="12"/>
  <c r="AI167" i="12"/>
  <c r="AH6" i="9" s="1"/>
  <c r="AH5" i="9" s="1"/>
  <c r="W167" i="12"/>
  <c r="V6" i="9" s="1"/>
  <c r="V5" i="9" s="1"/>
  <c r="K167" i="12"/>
  <c r="J6" i="9" s="1"/>
  <c r="J5" i="9" s="1"/>
  <c r="B183" i="12"/>
  <c r="C188" i="12"/>
  <c r="B191" i="12"/>
  <c r="C183" i="12"/>
  <c r="C175" i="12"/>
  <c r="B186" i="12"/>
  <c r="B178" i="12"/>
  <c r="B176" i="12"/>
  <c r="C192" i="12"/>
  <c r="B193" i="12"/>
  <c r="B192" i="12"/>
  <c r="C190" i="12"/>
  <c r="C189" i="12"/>
  <c r="C193" i="12"/>
  <c r="B190" i="12"/>
  <c r="B189" i="12"/>
  <c r="C187" i="12"/>
  <c r="C186" i="12"/>
  <c r="C184" i="12"/>
  <c r="P72" i="12"/>
  <c r="AN167" i="12"/>
  <c r="AM6" i="9" s="1"/>
  <c r="AB167" i="12"/>
  <c r="AA6" i="9" s="1"/>
  <c r="P167" i="12"/>
  <c r="O6" i="9" s="1"/>
  <c r="B187" i="12"/>
  <c r="B185" i="12"/>
  <c r="B184" i="12"/>
  <c r="C182" i="12"/>
  <c r="C181" i="12"/>
  <c r="AB127" i="12"/>
  <c r="C191" i="12"/>
  <c r="B188" i="12"/>
  <c r="C185" i="12"/>
  <c r="B182" i="12"/>
  <c r="B181" i="12"/>
  <c r="V4" i="12"/>
  <c r="AH4" i="12"/>
  <c r="H4" i="12"/>
  <c r="K4" i="12"/>
  <c r="C180" i="12"/>
  <c r="C179" i="12"/>
  <c r="B180" i="12"/>
  <c r="B179" i="12"/>
  <c r="C177" i="12"/>
  <c r="C176" i="12"/>
  <c r="B177" i="12"/>
  <c r="B173" i="12"/>
  <c r="B175" i="12"/>
  <c r="C174" i="12"/>
  <c r="C173" i="12"/>
  <c r="D143" i="12"/>
  <c r="C178" i="12"/>
  <c r="B174" i="12"/>
  <c r="B172" i="12"/>
  <c r="AF167" i="12"/>
  <c r="AE6" i="9" s="1"/>
  <c r="AE5" i="9" s="1"/>
  <c r="T167" i="12"/>
  <c r="S6" i="9" s="1"/>
  <c r="S5" i="9" s="1"/>
  <c r="C172" i="12"/>
  <c r="W4" i="12"/>
  <c r="AI4" i="12"/>
  <c r="AE4" i="12"/>
  <c r="S4" i="12"/>
  <c r="D154" i="12"/>
  <c r="AH167" i="12"/>
  <c r="AG6" i="9" s="1"/>
  <c r="V167" i="12"/>
  <c r="U6" i="9" s="1"/>
  <c r="I6" i="9"/>
  <c r="J4" i="12"/>
  <c r="G4" i="12"/>
  <c r="AF4" i="12"/>
  <c r="T4" i="12"/>
  <c r="AO4" i="12"/>
  <c r="AC4" i="12"/>
  <c r="Q4" i="12"/>
  <c r="AN4" i="12"/>
  <c r="AB4" i="12"/>
  <c r="P4" i="12"/>
  <c r="AL4" i="12"/>
  <c r="Z4" i="12"/>
  <c r="N4" i="12"/>
  <c r="AK4" i="12"/>
  <c r="Y4" i="12"/>
  <c r="M4" i="12"/>
  <c r="I20" i="9"/>
  <c r="AA20" i="9"/>
  <c r="O20" i="9"/>
  <c r="AD20" i="9"/>
  <c r="R20" i="9"/>
  <c r="AL28" i="9"/>
  <c r="Q27" i="9"/>
  <c r="AL33" i="9"/>
  <c r="N32" i="9"/>
  <c r="Z31" i="9"/>
  <c r="N31" i="9"/>
  <c r="N28" i="9"/>
  <c r="N27" i="9"/>
  <c r="Q29" i="9"/>
  <c r="AI33" i="9"/>
  <c r="N33" i="9"/>
  <c r="AI32" i="9"/>
  <c r="W32" i="9"/>
  <c r="AF30" i="9"/>
  <c r="AI27" i="9"/>
  <c r="K27" i="9"/>
  <c r="AF33" i="9"/>
  <c r="T32" i="9"/>
  <c r="AF31" i="9"/>
  <c r="T31" i="9"/>
  <c r="AO30" i="9"/>
  <c r="AO29" i="9"/>
  <c r="T27" i="9"/>
  <c r="AO26" i="9"/>
  <c r="AC26" i="9"/>
  <c r="Q26" i="9"/>
  <c r="L20" i="9"/>
  <c r="AG20" i="9"/>
  <c r="U20" i="9"/>
  <c r="AJ20" i="9"/>
  <c r="D108" i="9"/>
  <c r="F107" i="9"/>
  <c r="AI26" i="9"/>
  <c r="F106" i="9"/>
  <c r="AO33" i="9"/>
  <c r="Z32" i="9"/>
  <c r="AI30" i="9"/>
  <c r="AF32" i="9"/>
  <c r="T29" i="9"/>
  <c r="AC27" i="9"/>
  <c r="N26" i="9"/>
  <c r="AI29" i="9"/>
  <c r="K31" i="9"/>
  <c r="Z33" i="9"/>
  <c r="Q33" i="9"/>
  <c r="K32" i="9"/>
  <c r="AI31" i="9"/>
  <c r="AC30" i="9"/>
  <c r="AL27" i="9"/>
  <c r="W26" i="9"/>
  <c r="K26" i="9"/>
  <c r="W33" i="9"/>
  <c r="AO31" i="9"/>
  <c r="Z30" i="9"/>
  <c r="N29" i="9"/>
  <c r="D75" i="9"/>
  <c r="F74" i="9"/>
  <c r="F73" i="9"/>
  <c r="E56" i="9"/>
  <c r="D62" i="9"/>
  <c r="D65" i="9"/>
  <c r="E57" i="9"/>
  <c r="H53" i="9"/>
  <c r="E62" i="9"/>
  <c r="D64" i="9"/>
  <c r="D66" i="9"/>
  <c r="H55" i="9"/>
  <c r="D56" i="9"/>
  <c r="D58" i="9"/>
  <c r="D61" i="9"/>
  <c r="H63" i="9"/>
  <c r="F40" i="9"/>
  <c r="E54" i="9"/>
  <c r="E61" i="9"/>
  <c r="D54" i="9"/>
  <c r="E64" i="9"/>
  <c r="E66" i="9"/>
  <c r="D43" i="9"/>
  <c r="F43" i="9" s="1"/>
  <c r="F42" i="9"/>
  <c r="E53" i="9"/>
  <c r="E63" i="9"/>
  <c r="D53" i="9"/>
  <c r="D55" i="9"/>
  <c r="H57" i="9"/>
  <c r="D59" i="9"/>
  <c r="H61" i="9"/>
  <c r="H65" i="9"/>
  <c r="E55" i="9"/>
  <c r="E59" i="9"/>
  <c r="H56" i="9"/>
  <c r="H60" i="9"/>
  <c r="H64" i="9"/>
  <c r="F41" i="9"/>
  <c r="E17" i="9"/>
  <c r="E13" i="9"/>
  <c r="H13" i="9"/>
  <c r="H11" i="9"/>
  <c r="E11" i="9"/>
  <c r="E12" i="9"/>
  <c r="H12" i="9"/>
  <c r="H15" i="9"/>
  <c r="E15" i="9"/>
  <c r="E18" i="9"/>
  <c r="H32" i="9"/>
  <c r="H33" i="9"/>
  <c r="D82" i="12"/>
  <c r="D130" i="12"/>
  <c r="D145" i="12"/>
  <c r="D83" i="12"/>
  <c r="B129" i="12"/>
  <c r="D156" i="12"/>
  <c r="D84" i="12"/>
  <c r="D133" i="12"/>
  <c r="D151" i="12"/>
  <c r="D157" i="12"/>
  <c r="D89" i="12"/>
  <c r="D144" i="12"/>
  <c r="C141" i="12"/>
  <c r="D137" i="12"/>
  <c r="D138" i="12"/>
  <c r="B74" i="12"/>
  <c r="D139" i="12"/>
  <c r="D96" i="12"/>
  <c r="D120" i="12"/>
  <c r="D142" i="12"/>
  <c r="D150" i="12"/>
  <c r="D132" i="12"/>
  <c r="C135" i="12"/>
  <c r="D93" i="12"/>
  <c r="B147" i="12"/>
  <c r="B153" i="12"/>
  <c r="C129" i="12"/>
  <c r="D148" i="12"/>
  <c r="C153" i="12"/>
  <c r="D90" i="12"/>
  <c r="B135" i="12"/>
  <c r="C147" i="12"/>
  <c r="D155" i="12"/>
  <c r="B141" i="12"/>
  <c r="D95" i="12"/>
  <c r="D149" i="12"/>
  <c r="D76" i="12"/>
  <c r="D87" i="12"/>
  <c r="C86" i="12"/>
  <c r="D136" i="12"/>
  <c r="D77" i="12"/>
  <c r="D88" i="12"/>
  <c r="D117" i="12"/>
  <c r="D119" i="12"/>
  <c r="C92" i="12"/>
  <c r="C74" i="12"/>
  <c r="B92" i="12"/>
  <c r="B80" i="12"/>
  <c r="C116" i="12"/>
  <c r="C80" i="12"/>
  <c r="D94" i="12"/>
  <c r="D118" i="12"/>
  <c r="B86" i="12"/>
  <c r="B116" i="12"/>
  <c r="D75" i="12"/>
  <c r="D78" i="12"/>
  <c r="D81" i="12"/>
  <c r="C68" i="12"/>
  <c r="D68" i="12" s="1"/>
  <c r="C67" i="12"/>
  <c r="D67" i="12" s="1"/>
  <c r="C66" i="12"/>
  <c r="D66" i="12" s="1"/>
  <c r="C65" i="12"/>
  <c r="D65" i="12" s="1"/>
  <c r="C64" i="12"/>
  <c r="D64" i="12" s="1"/>
  <c r="B63" i="12"/>
  <c r="C31" i="12"/>
  <c r="D31" i="12" s="1"/>
  <c r="C30" i="12"/>
  <c r="D30" i="12" s="1"/>
  <c r="C29" i="12"/>
  <c r="D29" i="12" s="1"/>
  <c r="C28" i="12"/>
  <c r="D28" i="12" s="1"/>
  <c r="B27" i="12"/>
  <c r="C26" i="12"/>
  <c r="D26" i="12" s="1"/>
  <c r="C25" i="12"/>
  <c r="D25" i="12" s="1"/>
  <c r="C24" i="12"/>
  <c r="D24" i="12" s="1"/>
  <c r="C23" i="12"/>
  <c r="D23" i="12" s="1"/>
  <c r="C22" i="12"/>
  <c r="D22" i="12" s="1"/>
  <c r="B21" i="12"/>
  <c r="C20" i="12"/>
  <c r="D20" i="12" s="1"/>
  <c r="C19" i="12"/>
  <c r="D19" i="12" s="1"/>
  <c r="C18" i="12"/>
  <c r="D18" i="12" s="1"/>
  <c r="C17" i="12"/>
  <c r="D17" i="12" s="1"/>
  <c r="C16" i="12"/>
  <c r="B15" i="12"/>
  <c r="C14" i="12"/>
  <c r="D14" i="12" s="1"/>
  <c r="C13" i="12"/>
  <c r="D13" i="12" s="1"/>
  <c r="B6" i="12"/>
  <c r="D7" i="9"/>
  <c r="D8" i="9" s="1"/>
  <c r="H170" i="9" l="1"/>
  <c r="K170" i="9" s="1"/>
  <c r="N170" i="9" s="1"/>
  <c r="Q170" i="9" s="1"/>
  <c r="T170" i="9" s="1"/>
  <c r="W170" i="9" s="1"/>
  <c r="Z170" i="9" s="1"/>
  <c r="AC170" i="9" s="1"/>
  <c r="AF170" i="9" s="1"/>
  <c r="AI170" i="9" s="1"/>
  <c r="AL170" i="9" s="1"/>
  <c r="AO170" i="9" s="1"/>
  <c r="E170" i="9"/>
  <c r="AD72" i="9"/>
  <c r="X72" i="9"/>
  <c r="O72" i="9"/>
  <c r="AG72" i="9"/>
  <c r="G72" i="9"/>
  <c r="G71" i="9" s="1"/>
  <c r="H71" i="9" s="1"/>
  <c r="F72" i="9"/>
  <c r="U72" i="9"/>
  <c r="K38" i="9"/>
  <c r="N38" i="9" s="1"/>
  <c r="Q38" i="9" s="1"/>
  <c r="T38" i="9" s="1"/>
  <c r="F8" i="9"/>
  <c r="F7" i="9"/>
  <c r="D39" i="9"/>
  <c r="P138" i="9"/>
  <c r="P137" i="9" s="1"/>
  <c r="AB138" i="9"/>
  <c r="AB137" i="9" s="1"/>
  <c r="S138" i="9"/>
  <c r="S137" i="9" s="1"/>
  <c r="V138" i="9"/>
  <c r="V137" i="9" s="1"/>
  <c r="AN138" i="9"/>
  <c r="AN137" i="9" s="1"/>
  <c r="J138" i="9"/>
  <c r="J137" i="9" s="1"/>
  <c r="K137" i="9" s="1"/>
  <c r="N137" i="9" s="1"/>
  <c r="AE138" i="9"/>
  <c r="AE137" i="9" s="1"/>
  <c r="AH138" i="9"/>
  <c r="AH137" i="9" s="1"/>
  <c r="D138" i="9"/>
  <c r="D105" i="9"/>
  <c r="AE72" i="9"/>
  <c r="AE71" i="9" s="1"/>
  <c r="AN105" i="9"/>
  <c r="AN104" i="9" s="1"/>
  <c r="V39" i="9"/>
  <c r="V38" i="9" s="1"/>
  <c r="AK39" i="9"/>
  <c r="AK38" i="9" s="1"/>
  <c r="AK105" i="9"/>
  <c r="AK104" i="9" s="1"/>
  <c r="AH105" i="9"/>
  <c r="AH104" i="9" s="1"/>
  <c r="S72" i="9"/>
  <c r="S71" i="9" s="1"/>
  <c r="AB105" i="9"/>
  <c r="AB104" i="9" s="1"/>
  <c r="Y105" i="9"/>
  <c r="Y104" i="9" s="1"/>
  <c r="V105" i="9"/>
  <c r="V104" i="9" s="1"/>
  <c r="P105" i="9"/>
  <c r="P104" i="9" s="1"/>
  <c r="M105" i="9"/>
  <c r="M104" i="9" s="1"/>
  <c r="J105" i="9"/>
  <c r="J104" i="9" s="1"/>
  <c r="K104" i="9" s="1"/>
  <c r="AN72" i="9"/>
  <c r="AN71" i="9" s="1"/>
  <c r="AK72" i="9"/>
  <c r="AK71" i="9" s="1"/>
  <c r="AH72" i="9"/>
  <c r="AH71" i="9" s="1"/>
  <c r="AB72" i="9"/>
  <c r="AB71" i="9" s="1"/>
  <c r="Y72" i="9"/>
  <c r="Y71" i="9" s="1"/>
  <c r="V72" i="9"/>
  <c r="V71" i="9" s="1"/>
  <c r="P72" i="9"/>
  <c r="P71" i="9" s="1"/>
  <c r="M72" i="9"/>
  <c r="M71" i="9" s="1"/>
  <c r="J72" i="9"/>
  <c r="J71" i="9" s="1"/>
  <c r="S105" i="9"/>
  <c r="S104" i="9" s="1"/>
  <c r="E6" i="9"/>
  <c r="D6" i="9"/>
  <c r="D20" i="9"/>
  <c r="F23" i="9"/>
  <c r="C171" i="12"/>
  <c r="B170" i="12"/>
  <c r="B169" i="12"/>
  <c r="C169" i="12"/>
  <c r="B171" i="12"/>
  <c r="C170" i="12"/>
  <c r="B168" i="12"/>
  <c r="C168" i="12"/>
  <c r="I40" i="9"/>
  <c r="L40" i="9" s="1"/>
  <c r="O40" i="9" s="1"/>
  <c r="F22" i="9"/>
  <c r="D194" i="12"/>
  <c r="D197" i="12"/>
  <c r="D199" i="12"/>
  <c r="D198" i="12"/>
  <c r="D178" i="12"/>
  <c r="D195" i="12"/>
  <c r="D202" i="12"/>
  <c r="D200" i="12"/>
  <c r="D196" i="12"/>
  <c r="D183" i="12"/>
  <c r="D181" i="12"/>
  <c r="D190" i="12"/>
  <c r="D201" i="12"/>
  <c r="D175" i="12"/>
  <c r="C167" i="12"/>
  <c r="D176" i="12"/>
  <c r="D193" i="12"/>
  <c r="D189" i="12"/>
  <c r="D182" i="12"/>
  <c r="D185" i="12"/>
  <c r="D187" i="12"/>
  <c r="D184" i="12"/>
  <c r="D180" i="12"/>
  <c r="D188" i="12"/>
  <c r="D191" i="12"/>
  <c r="B167" i="12"/>
  <c r="D179" i="12"/>
  <c r="D186" i="12"/>
  <c r="D173" i="12"/>
  <c r="D192" i="12"/>
  <c r="D172" i="12"/>
  <c r="D174" i="12"/>
  <c r="D177" i="12"/>
  <c r="B127" i="12"/>
  <c r="D129" i="12"/>
  <c r="D147" i="12"/>
  <c r="D80" i="12"/>
  <c r="I106" i="9"/>
  <c r="H106" i="9"/>
  <c r="I107" i="9"/>
  <c r="H107" i="9"/>
  <c r="D109" i="9"/>
  <c r="F109" i="9" s="1"/>
  <c r="F108" i="9"/>
  <c r="H40" i="9"/>
  <c r="I73" i="9"/>
  <c r="H73" i="9"/>
  <c r="H26" i="9"/>
  <c r="I74" i="9"/>
  <c r="H74" i="9"/>
  <c r="D76" i="9"/>
  <c r="F76" i="9" s="1"/>
  <c r="F75" i="9"/>
  <c r="H42" i="9"/>
  <c r="I42" i="9"/>
  <c r="H43" i="9"/>
  <c r="I43" i="9"/>
  <c r="I41" i="9"/>
  <c r="H41" i="9"/>
  <c r="E14" i="9"/>
  <c r="E16" i="9"/>
  <c r="V3" i="12"/>
  <c r="U21" i="9" s="1"/>
  <c r="W3" i="12"/>
  <c r="V21" i="9" s="1"/>
  <c r="AI3" i="12"/>
  <c r="AH21" i="9" s="1"/>
  <c r="M3" i="12"/>
  <c r="L21" i="9" s="1"/>
  <c r="Y3" i="12"/>
  <c r="X21" i="9" s="1"/>
  <c r="AK3" i="12"/>
  <c r="AJ21" i="9" s="1"/>
  <c r="N3" i="12"/>
  <c r="M21" i="9" s="1"/>
  <c r="Z3" i="12"/>
  <c r="Y21" i="9" s="1"/>
  <c r="AL3" i="12"/>
  <c r="AK21" i="9" s="1"/>
  <c r="AB3" i="12"/>
  <c r="AA21" i="9" s="1"/>
  <c r="Q3" i="12"/>
  <c r="P21" i="9" s="1"/>
  <c r="AC3" i="12"/>
  <c r="AB21" i="9" s="1"/>
  <c r="AO3" i="12"/>
  <c r="AN21" i="9" s="1"/>
  <c r="AH3" i="12"/>
  <c r="AG21" i="9" s="1"/>
  <c r="P3" i="12"/>
  <c r="O21" i="9" s="1"/>
  <c r="AN3" i="12"/>
  <c r="AM21" i="9" s="1"/>
  <c r="S3" i="12"/>
  <c r="R21" i="9" s="1"/>
  <c r="AE3" i="12"/>
  <c r="AD21" i="9" s="1"/>
  <c r="T3" i="12"/>
  <c r="S21" i="9" s="1"/>
  <c r="AF3" i="12"/>
  <c r="AE21" i="9" s="1"/>
  <c r="K3" i="12"/>
  <c r="J21" i="9" s="1"/>
  <c r="J3" i="12"/>
  <c r="I21" i="9" s="1"/>
  <c r="H3" i="12"/>
  <c r="G21" i="9" s="1"/>
  <c r="G3" i="12"/>
  <c r="F21" i="9" s="1"/>
  <c r="D135" i="12"/>
  <c r="B72" i="12"/>
  <c r="D153" i="12"/>
  <c r="D141" i="12"/>
  <c r="C127" i="12"/>
  <c r="C72" i="12"/>
  <c r="D86" i="12"/>
  <c r="D92" i="12"/>
  <c r="D116" i="12"/>
  <c r="D74" i="12"/>
  <c r="B4" i="12"/>
  <c r="C63" i="12"/>
  <c r="D16" i="12"/>
  <c r="D15" i="12" s="1"/>
  <c r="D27" i="12"/>
  <c r="D21" i="12"/>
  <c r="D6" i="12"/>
  <c r="D63" i="12"/>
  <c r="C21" i="12"/>
  <c r="C15" i="12"/>
  <c r="C6" i="12"/>
  <c r="C27" i="12"/>
  <c r="D72" i="9" l="1"/>
  <c r="K71" i="9"/>
  <c r="N71" i="9" s="1"/>
  <c r="Q71" i="9" s="1"/>
  <c r="T71" i="9" s="1"/>
  <c r="W71" i="9" s="1"/>
  <c r="Z71" i="9" s="1"/>
  <c r="AC71" i="9" s="1"/>
  <c r="AF71" i="9" s="1"/>
  <c r="AI71" i="9" s="1"/>
  <c r="AL71" i="9" s="1"/>
  <c r="AO71" i="9" s="1"/>
  <c r="D9" i="9"/>
  <c r="D10" i="9" s="1"/>
  <c r="F10" i="9" s="1"/>
  <c r="N104" i="9"/>
  <c r="Q104" i="9" s="1"/>
  <c r="T104" i="9" s="1"/>
  <c r="W104" i="9" s="1"/>
  <c r="Z104" i="9" s="1"/>
  <c r="AC104" i="9" s="1"/>
  <c r="AF104" i="9" s="1"/>
  <c r="AI104" i="9" s="1"/>
  <c r="AL104" i="9" s="1"/>
  <c r="AO104" i="9" s="1"/>
  <c r="Q137" i="9"/>
  <c r="T137" i="9" s="1"/>
  <c r="W137" i="9" s="1"/>
  <c r="Z137" i="9" s="1"/>
  <c r="AC137" i="9" s="1"/>
  <c r="AF137" i="9" s="1"/>
  <c r="AI137" i="9" s="1"/>
  <c r="AL137" i="9" s="1"/>
  <c r="AO137" i="9" s="1"/>
  <c r="E38" i="9"/>
  <c r="W38" i="9"/>
  <c r="Z38" i="9" s="1"/>
  <c r="AC38" i="9" s="1"/>
  <c r="AF38" i="9" s="1"/>
  <c r="AI38" i="9" s="1"/>
  <c r="AL38" i="9" s="1"/>
  <c r="AO38" i="9" s="1"/>
  <c r="E138" i="9"/>
  <c r="E72" i="9"/>
  <c r="K40" i="9"/>
  <c r="N40" i="9" s="1"/>
  <c r="Q40" i="9" s="1"/>
  <c r="F24" i="9"/>
  <c r="D21" i="9"/>
  <c r="E105" i="9"/>
  <c r="AK20" i="9"/>
  <c r="AL20" i="9" s="1"/>
  <c r="S20" i="9"/>
  <c r="T20" i="9" s="1"/>
  <c r="AH20" i="9"/>
  <c r="AI20" i="9" s="1"/>
  <c r="AE20" i="9"/>
  <c r="AF20" i="9" s="1"/>
  <c r="AB20" i="9"/>
  <c r="AC20" i="9" s="1"/>
  <c r="Y20" i="9"/>
  <c r="Z20" i="9" s="1"/>
  <c r="M20" i="9"/>
  <c r="N20" i="9" s="1"/>
  <c r="AN20" i="9"/>
  <c r="AO20" i="9" s="1"/>
  <c r="P20" i="9"/>
  <c r="Q20" i="9" s="1"/>
  <c r="V20" i="9"/>
  <c r="W20" i="9" s="1"/>
  <c r="E39" i="9"/>
  <c r="G20" i="9"/>
  <c r="F25" i="9"/>
  <c r="D171" i="12"/>
  <c r="D170" i="12"/>
  <c r="D169" i="12"/>
  <c r="D168" i="12"/>
  <c r="B3" i="12"/>
  <c r="D167" i="12"/>
  <c r="D127" i="12"/>
  <c r="E21" i="9"/>
  <c r="K107" i="9"/>
  <c r="I23" i="9"/>
  <c r="K23" i="9" s="1"/>
  <c r="L107" i="9"/>
  <c r="L106" i="9"/>
  <c r="K106" i="9"/>
  <c r="I22" i="9"/>
  <c r="K22" i="9" s="1"/>
  <c r="I109" i="9"/>
  <c r="H109" i="9"/>
  <c r="H108" i="9"/>
  <c r="I108" i="9"/>
  <c r="L73" i="9"/>
  <c r="K73" i="9"/>
  <c r="I76" i="9"/>
  <c r="H76" i="9"/>
  <c r="H75" i="9"/>
  <c r="I75" i="9"/>
  <c r="L74" i="9"/>
  <c r="K74" i="9"/>
  <c r="K41" i="9"/>
  <c r="L41" i="9"/>
  <c r="R40" i="9"/>
  <c r="K42" i="9"/>
  <c r="L42" i="9"/>
  <c r="L43" i="9"/>
  <c r="K43" i="9"/>
  <c r="D72" i="12"/>
  <c r="C4" i="12"/>
  <c r="C3" i="12" s="1"/>
  <c r="D4" i="12"/>
  <c r="H7" i="9"/>
  <c r="E7" i="9"/>
  <c r="E8" i="9"/>
  <c r="E9" i="9"/>
  <c r="E10" i="9"/>
  <c r="E6" i="10"/>
  <c r="F6" i="10"/>
  <c r="E11" i="10"/>
  <c r="F11" i="10"/>
  <c r="C12" i="10"/>
  <c r="C11" i="10" s="1"/>
  <c r="C19" i="10"/>
  <c r="E19" i="10"/>
  <c r="F19" i="10"/>
  <c r="F17" i="10" l="1"/>
  <c r="F22" i="10" s="1"/>
  <c r="F27" i="10" s="1"/>
  <c r="F32" i="10" s="1"/>
  <c r="F9" i="9"/>
  <c r="E71" i="9"/>
  <c r="E137" i="9"/>
  <c r="E104" i="9"/>
  <c r="J20" i="9"/>
  <c r="K20" i="9" s="1"/>
  <c r="D3" i="12"/>
  <c r="I24" i="9"/>
  <c r="K24" i="9" s="1"/>
  <c r="L108" i="9"/>
  <c r="K108" i="9"/>
  <c r="N106" i="9"/>
  <c r="L22" i="9"/>
  <c r="O106" i="9"/>
  <c r="L109" i="9"/>
  <c r="K109" i="9"/>
  <c r="I25" i="9"/>
  <c r="K25" i="9" s="1"/>
  <c r="L23" i="9"/>
  <c r="O107" i="9"/>
  <c r="N107" i="9"/>
  <c r="O74" i="9"/>
  <c r="N74" i="9"/>
  <c r="L75" i="9"/>
  <c r="K75" i="9"/>
  <c r="N73" i="9"/>
  <c r="O73" i="9"/>
  <c r="L76" i="9"/>
  <c r="K76" i="9"/>
  <c r="O43" i="9"/>
  <c r="N43" i="9"/>
  <c r="O42" i="9"/>
  <c r="N42" i="9"/>
  <c r="U40" i="9"/>
  <c r="T40" i="9"/>
  <c r="N41" i="9"/>
  <c r="O41" i="9"/>
  <c r="H27" i="9"/>
  <c r="G5" i="9"/>
  <c r="H5" i="9" s="1"/>
  <c r="K5" i="9" s="1"/>
  <c r="N5" i="9" s="1"/>
  <c r="Q5" i="9" s="1"/>
  <c r="T5" i="9" s="1"/>
  <c r="W5" i="9" s="1"/>
  <c r="Z5" i="9" s="1"/>
  <c r="AC5" i="9" s="1"/>
  <c r="AF5" i="9" s="1"/>
  <c r="AI5" i="9" s="1"/>
  <c r="AL5" i="9" s="1"/>
  <c r="AO5" i="9" s="1"/>
  <c r="D33" i="9"/>
  <c r="I7" i="9"/>
  <c r="E32" i="9"/>
  <c r="E27" i="9"/>
  <c r="E26" i="9"/>
  <c r="E31" i="9"/>
  <c r="E22" i="9"/>
  <c r="E29" i="9"/>
  <c r="E30" i="9"/>
  <c r="E24" i="9"/>
  <c r="E23" i="9"/>
  <c r="E33" i="9"/>
  <c r="E28" i="9"/>
  <c r="E25" i="9"/>
  <c r="E17" i="10"/>
  <c r="E22" i="10" s="1"/>
  <c r="E27" i="10" s="1"/>
  <c r="E32" i="10" s="1"/>
  <c r="H8" i="9"/>
  <c r="E20" i="9" l="1"/>
  <c r="N22" i="9"/>
  <c r="N23" i="9"/>
  <c r="L25" i="9"/>
  <c r="O109" i="9"/>
  <c r="N109" i="9"/>
  <c r="O22" i="9"/>
  <c r="Q22" i="9" s="1"/>
  <c r="R106" i="9"/>
  <c r="Q106" i="9"/>
  <c r="R107" i="9"/>
  <c r="Q107" i="9"/>
  <c r="O23" i="9"/>
  <c r="Q23" i="9" s="1"/>
  <c r="O108" i="9"/>
  <c r="N108" i="9"/>
  <c r="L24" i="9"/>
  <c r="R74" i="9"/>
  <c r="Q74" i="9"/>
  <c r="O76" i="9"/>
  <c r="N76" i="9"/>
  <c r="R73" i="9"/>
  <c r="Q73" i="9"/>
  <c r="O75" i="9"/>
  <c r="N75" i="9"/>
  <c r="R42" i="9"/>
  <c r="Q42" i="9"/>
  <c r="Q43" i="9"/>
  <c r="R43" i="9"/>
  <c r="R41" i="9"/>
  <c r="Q41" i="9"/>
  <c r="X40" i="9"/>
  <c r="W40" i="9"/>
  <c r="H16" i="9"/>
  <c r="H14" i="9"/>
  <c r="H20" i="9"/>
  <c r="H28" i="9"/>
  <c r="E5" i="9"/>
  <c r="K7" i="9"/>
  <c r="L7" i="9"/>
  <c r="H9" i="9"/>
  <c r="N24" i="9" l="1"/>
  <c r="N25" i="9"/>
  <c r="R23" i="9"/>
  <c r="T23" i="9" s="1"/>
  <c r="U107" i="9"/>
  <c r="T107" i="9"/>
  <c r="O24" i="9"/>
  <c r="Q24" i="9" s="1"/>
  <c r="R108" i="9"/>
  <c r="Q108" i="9"/>
  <c r="Q109" i="9"/>
  <c r="O25" i="9"/>
  <c r="Q25" i="9" s="1"/>
  <c r="R109" i="9"/>
  <c r="U106" i="9"/>
  <c r="T106" i="9"/>
  <c r="R22" i="9"/>
  <c r="T22" i="9" s="1"/>
  <c r="U74" i="9"/>
  <c r="T74" i="9"/>
  <c r="R75" i="9"/>
  <c r="Q75" i="9"/>
  <c r="U73" i="9"/>
  <c r="T73" i="9"/>
  <c r="Q76" i="9"/>
  <c r="R76" i="9"/>
  <c r="T43" i="9"/>
  <c r="U43" i="9"/>
  <c r="T42" i="9"/>
  <c r="U42" i="9"/>
  <c r="Z40" i="9"/>
  <c r="AA40" i="9"/>
  <c r="U41" i="9"/>
  <c r="T41" i="9"/>
  <c r="H29" i="9"/>
  <c r="N7" i="9"/>
  <c r="O7" i="9"/>
  <c r="H22" i="9"/>
  <c r="H10" i="9"/>
  <c r="X106" i="9" l="1"/>
  <c r="U22" i="9"/>
  <c r="W22" i="9" s="1"/>
  <c r="W106" i="9"/>
  <c r="W107" i="9"/>
  <c r="U23" i="9"/>
  <c r="W23" i="9" s="1"/>
  <c r="X107" i="9"/>
  <c r="T109" i="9"/>
  <c r="U109" i="9"/>
  <c r="R25" i="9"/>
  <c r="T25" i="9" s="1"/>
  <c r="T108" i="9"/>
  <c r="R24" i="9"/>
  <c r="T24" i="9" s="1"/>
  <c r="U108" i="9"/>
  <c r="U75" i="9"/>
  <c r="T75" i="9"/>
  <c r="W74" i="9"/>
  <c r="X74" i="9"/>
  <c r="U76" i="9"/>
  <c r="T76" i="9"/>
  <c r="X73" i="9"/>
  <c r="W73" i="9"/>
  <c r="X42" i="9"/>
  <c r="W42" i="9"/>
  <c r="X43" i="9"/>
  <c r="W43" i="9"/>
  <c r="AC40" i="9"/>
  <c r="AD40" i="9"/>
  <c r="W41" i="9"/>
  <c r="X41" i="9"/>
  <c r="H23" i="9"/>
  <c r="H25" i="9"/>
  <c r="H30" i="9"/>
  <c r="H31" i="9"/>
  <c r="H24" i="9"/>
  <c r="R7" i="9"/>
  <c r="Q7" i="9"/>
  <c r="I9" i="9"/>
  <c r="K9" i="9" s="1"/>
  <c r="I8" i="9"/>
  <c r="I10" i="9"/>
  <c r="K10" i="9" s="1"/>
  <c r="U25" i="9" l="1"/>
  <c r="W25" i="9" s="1"/>
  <c r="X109" i="9"/>
  <c r="W109" i="9"/>
  <c r="X108" i="9"/>
  <c r="U24" i="9"/>
  <c r="W24" i="9" s="1"/>
  <c r="W108" i="9"/>
  <c r="AA107" i="9"/>
  <c r="X23" i="9"/>
  <c r="Z107" i="9"/>
  <c r="Z106" i="9"/>
  <c r="X22" i="9"/>
  <c r="Z22" i="9" s="1"/>
  <c r="AA106" i="9"/>
  <c r="Z73" i="9"/>
  <c r="AA73" i="9"/>
  <c r="X76" i="9"/>
  <c r="W76" i="9"/>
  <c r="AA74" i="9"/>
  <c r="Z74" i="9"/>
  <c r="X75" i="9"/>
  <c r="W75" i="9"/>
  <c r="AA42" i="9"/>
  <c r="Z42" i="9"/>
  <c r="Z41" i="9"/>
  <c r="AA41" i="9"/>
  <c r="AA43" i="9"/>
  <c r="Z43" i="9"/>
  <c r="AG40" i="9"/>
  <c r="AF40" i="9"/>
  <c r="U7" i="9"/>
  <c r="T7" i="9"/>
  <c r="L8" i="9"/>
  <c r="K8" i="9"/>
  <c r="L10" i="9"/>
  <c r="N10" i="9" s="1"/>
  <c r="L9" i="9"/>
  <c r="N9" i="9" s="1"/>
  <c r="Z23" i="9" l="1"/>
  <c r="AA109" i="9"/>
  <c r="Z109" i="9"/>
  <c r="X25" i="9"/>
  <c r="Z25" i="9" s="1"/>
  <c r="X24" i="9"/>
  <c r="Z24" i="9" s="1"/>
  <c r="AA108" i="9"/>
  <c r="Z108" i="9"/>
  <c r="AD107" i="9"/>
  <c r="AC107" i="9"/>
  <c r="AA23" i="9"/>
  <c r="AC23" i="9" s="1"/>
  <c r="AD106" i="9"/>
  <c r="AA22" i="9"/>
  <c r="AC22" i="9" s="1"/>
  <c r="AC106" i="9"/>
  <c r="AA75" i="9"/>
  <c r="Z75" i="9"/>
  <c r="AD74" i="9"/>
  <c r="AC74" i="9"/>
  <c r="AA76" i="9"/>
  <c r="Z76" i="9"/>
  <c r="AD73" i="9"/>
  <c r="AC73" i="9"/>
  <c r="AD42" i="9"/>
  <c r="AC42" i="9"/>
  <c r="AD41" i="9"/>
  <c r="AC41" i="9"/>
  <c r="AJ40" i="9"/>
  <c r="AI40" i="9"/>
  <c r="AC43" i="9"/>
  <c r="AD43" i="9"/>
  <c r="X7" i="9"/>
  <c r="W7" i="9"/>
  <c r="N8" i="9"/>
  <c r="O9" i="9"/>
  <c r="O8" i="9"/>
  <c r="O10" i="9"/>
  <c r="AC109" i="9" l="1"/>
  <c r="AA25" i="9"/>
  <c r="AC25" i="9" s="1"/>
  <c r="AD109" i="9"/>
  <c r="AD22" i="9"/>
  <c r="AF22" i="9" s="1"/>
  <c r="AG106" i="9"/>
  <c r="AF106" i="9"/>
  <c r="AG107" i="9"/>
  <c r="AF107" i="9"/>
  <c r="AD23" i="9"/>
  <c r="AF23" i="9" s="1"/>
  <c r="AD108" i="9"/>
  <c r="AC108" i="9"/>
  <c r="AA24" i="9"/>
  <c r="AG73" i="9"/>
  <c r="AF73" i="9"/>
  <c r="AC76" i="9"/>
  <c r="AD76" i="9"/>
  <c r="AG74" i="9"/>
  <c r="AF74" i="9"/>
  <c r="AD75" i="9"/>
  <c r="AC75" i="9"/>
  <c r="AF42" i="9"/>
  <c r="AG42" i="9"/>
  <c r="AF43" i="9"/>
  <c r="AG43" i="9"/>
  <c r="AG41" i="9"/>
  <c r="AF41" i="9"/>
  <c r="AL40" i="9"/>
  <c r="AM40" i="9"/>
  <c r="AA7" i="9"/>
  <c r="Z7" i="9"/>
  <c r="R10" i="9"/>
  <c r="Q10" i="9"/>
  <c r="R8" i="9"/>
  <c r="Q8" i="9"/>
  <c r="R9" i="9"/>
  <c r="Q9" i="9"/>
  <c r="AC24" i="9" l="1"/>
  <c r="AI107" i="9"/>
  <c r="AG23" i="9"/>
  <c r="AI23" i="9" s="1"/>
  <c r="AJ107" i="9"/>
  <c r="AJ106" i="9"/>
  <c r="AI106" i="9"/>
  <c r="AG22" i="9"/>
  <c r="AI22" i="9" s="1"/>
  <c r="AF108" i="9"/>
  <c r="AD24" i="9"/>
  <c r="AF24" i="9" s="1"/>
  <c r="AG108" i="9"/>
  <c r="AD25" i="9"/>
  <c r="AF25" i="9" s="1"/>
  <c r="AG109" i="9"/>
  <c r="AF109" i="9"/>
  <c r="AG76" i="9"/>
  <c r="AF76" i="9"/>
  <c r="AF75" i="9"/>
  <c r="AG75" i="9"/>
  <c r="AI74" i="9"/>
  <c r="AJ74" i="9"/>
  <c r="AJ73" i="9"/>
  <c r="AI73" i="9"/>
  <c r="AI42" i="9"/>
  <c r="AJ42" i="9"/>
  <c r="AO40" i="9"/>
  <c r="AJ43" i="9"/>
  <c r="AI43" i="9"/>
  <c r="AI41" i="9"/>
  <c r="AJ41" i="9"/>
  <c r="AD7" i="9"/>
  <c r="AC7" i="9"/>
  <c r="U8" i="9"/>
  <c r="T8" i="9"/>
  <c r="U10" i="9"/>
  <c r="T10" i="9"/>
  <c r="U9" i="9"/>
  <c r="T9" i="9"/>
  <c r="AG24" i="9" l="1"/>
  <c r="AI24" i="9" s="1"/>
  <c r="AJ108" i="9"/>
  <c r="AI108" i="9"/>
  <c r="AL106" i="9"/>
  <c r="AJ22" i="9"/>
  <c r="AL22" i="9" s="1"/>
  <c r="AM106" i="9"/>
  <c r="AG25" i="9"/>
  <c r="AI25" i="9" s="1"/>
  <c r="AJ109" i="9"/>
  <c r="AI109" i="9"/>
  <c r="AM107" i="9"/>
  <c r="AL107" i="9"/>
  <c r="AJ23" i="9"/>
  <c r="AL23" i="9" s="1"/>
  <c r="AM74" i="9"/>
  <c r="AL74" i="9"/>
  <c r="AJ75" i="9"/>
  <c r="AI75" i="9"/>
  <c r="AL73" i="9"/>
  <c r="AM73" i="9"/>
  <c r="AJ76" i="9"/>
  <c r="AI76" i="9"/>
  <c r="AM43" i="9"/>
  <c r="AL43" i="9"/>
  <c r="AM42" i="9"/>
  <c r="AL42" i="9"/>
  <c r="AL41" i="9"/>
  <c r="AM41" i="9"/>
  <c r="AG7" i="9"/>
  <c r="AF7" i="9"/>
  <c r="X8" i="9"/>
  <c r="W8" i="9"/>
  <c r="X9" i="9"/>
  <c r="W9" i="9"/>
  <c r="X10" i="9"/>
  <c r="W10" i="9"/>
  <c r="AO73" i="9" l="1"/>
  <c r="AO106" i="9"/>
  <c r="AM22" i="9"/>
  <c r="AO22" i="9" s="1"/>
  <c r="AM109" i="9"/>
  <c r="AL109" i="9"/>
  <c r="AJ25" i="9"/>
  <c r="AL25" i="9" s="1"/>
  <c r="AM23" i="9"/>
  <c r="AO23" i="9" s="1"/>
  <c r="AO107" i="9"/>
  <c r="AJ24" i="9"/>
  <c r="AL24" i="9" s="1"/>
  <c r="AM108" i="9"/>
  <c r="AL108" i="9"/>
  <c r="AO74" i="9"/>
  <c r="AM75" i="9"/>
  <c r="AL75" i="9"/>
  <c r="AM76" i="9"/>
  <c r="AL76" i="9"/>
  <c r="AO42" i="9"/>
  <c r="AO43" i="9"/>
  <c r="AO41" i="9"/>
  <c r="AJ7" i="9"/>
  <c r="AI7" i="9"/>
  <c r="AA10" i="9"/>
  <c r="Z10" i="9"/>
  <c r="AA9" i="9"/>
  <c r="Z9" i="9"/>
  <c r="AA8" i="9"/>
  <c r="Z8" i="9"/>
  <c r="D22" i="9" l="1"/>
  <c r="D23" i="9"/>
  <c r="AO109" i="9"/>
  <c r="AM25" i="9"/>
  <c r="AO25" i="9" s="1"/>
  <c r="AO108" i="9"/>
  <c r="AM24" i="9"/>
  <c r="AO24" i="9" s="1"/>
  <c r="AO76" i="9"/>
  <c r="AO75" i="9"/>
  <c r="AM7" i="9"/>
  <c r="AL7" i="9"/>
  <c r="AD9" i="9"/>
  <c r="AC9" i="9"/>
  <c r="AD8" i="9"/>
  <c r="AC8" i="9"/>
  <c r="AD10" i="9"/>
  <c r="AC10" i="9"/>
  <c r="D24" i="9" l="1"/>
  <c r="D25" i="9"/>
  <c r="AO7" i="9"/>
  <c r="AG9" i="9"/>
  <c r="AF9" i="9"/>
  <c r="AG10" i="9"/>
  <c r="AF10" i="9"/>
  <c r="AG8" i="9"/>
  <c r="AF8" i="9"/>
  <c r="D27" i="9" l="1"/>
  <c r="AJ10" i="9"/>
  <c r="AI10" i="9"/>
  <c r="AJ9" i="9"/>
  <c r="AI9" i="9"/>
  <c r="AJ8" i="9"/>
  <c r="AI8" i="9"/>
  <c r="D28" i="9" l="1"/>
  <c r="AM8" i="9"/>
  <c r="AL8" i="9"/>
  <c r="AM9" i="9"/>
  <c r="AL9" i="9"/>
  <c r="AM10" i="9"/>
  <c r="AL10" i="9"/>
  <c r="D29" i="9" l="1"/>
  <c r="D26" i="9"/>
  <c r="D30" i="9"/>
  <c r="D32" i="9"/>
  <c r="D31" i="9"/>
  <c r="AO10" i="9"/>
  <c r="AO8" i="9"/>
  <c r="AO9" i="9"/>
  <c r="C8" i="10" l="1"/>
  <c r="C6" i="10" s="1"/>
  <c r="C17" i="10" s="1"/>
  <c r="C22" i="10" s="1"/>
  <c r="C27" i="10" s="1"/>
  <c r="C32" i="10" s="1"/>
</calcChain>
</file>

<file path=xl/sharedStrings.xml><?xml version="1.0" encoding="utf-8"?>
<sst xmlns="http://schemas.openxmlformats.org/spreadsheetml/2006/main" count="788" uniqueCount="129">
  <si>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</si>
  <si>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</si>
  <si>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</si>
  <si>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</si>
  <si>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</si>
  <si>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</si>
  <si>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</si>
  <si>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</si>
  <si>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</si>
  <si>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</si>
  <si>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</si>
  <si>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</si>
  <si>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</si>
  <si>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OBY</t>
  </si>
  <si>
    <t>REAL</t>
  </si>
  <si>
    <t>NUMERO CI</t>
  </si>
  <si>
    <t>NUMERO ISCRIZIONI</t>
  </si>
  <si>
    <t>NUMERO SALES ATTIVI</t>
  </si>
  <si>
    <t>NUMERO RECRUITER ATTIVI ( DI CUI)</t>
  </si>
  <si>
    <t>NUMERO STATING LEVEL</t>
  </si>
  <si>
    <t>NUMERO PARTECIPANTI STL</t>
  </si>
  <si>
    <t>NUMERO CA</t>
  </si>
  <si>
    <t>NUMERO PARTECIPANTI W1-W2</t>
  </si>
  <si>
    <t>NUMERO PARTECIPANTI W3-W4</t>
  </si>
  <si>
    <t xml:space="preserve">RICAVI </t>
  </si>
  <si>
    <t>Vendite Perosnali</t>
  </si>
  <si>
    <t>Vendite di rete</t>
  </si>
  <si>
    <t>COSTI</t>
  </si>
  <si>
    <t>Viaggi</t>
  </si>
  <si>
    <t>Pc-software-tel</t>
  </si>
  <si>
    <t>Consulenti</t>
  </si>
  <si>
    <t>Banche</t>
  </si>
  <si>
    <t>EBITDA</t>
  </si>
  <si>
    <t>Interessi bancari</t>
  </si>
  <si>
    <t>Multe e sanzioni</t>
  </si>
  <si>
    <t>Ammortamenti</t>
  </si>
  <si>
    <t>Svalutazioni</t>
  </si>
  <si>
    <t>EBIT</t>
  </si>
  <si>
    <t>UTILE ANTE IMPOSTE</t>
  </si>
  <si>
    <t>Altra attività</t>
  </si>
  <si>
    <t>inps</t>
  </si>
  <si>
    <t>UTILE NETTO</t>
  </si>
  <si>
    <t>Imposte ( ordinario)</t>
  </si>
  <si>
    <t xml:space="preserve">BUSINESS PLAN SALES MANAGER RECRUITER </t>
  </si>
  <si>
    <t>VENDITE</t>
  </si>
  <si>
    <t>VOLUME OFFERTE</t>
  </si>
  <si>
    <t>NUMERO OFFERTE</t>
  </si>
  <si>
    <t>NUMERO TELEFONATE</t>
  </si>
  <si>
    <t>PERSONALE</t>
  </si>
  <si>
    <t>RETE</t>
  </si>
  <si>
    <t>V.M.O</t>
  </si>
  <si>
    <t>% CONV</t>
  </si>
  <si>
    <t>NOME</t>
  </si>
  <si>
    <t>NB: AZURRO. CELLE CON FORMULE. NON MODIFICARE</t>
  </si>
  <si>
    <t>BUDGET</t>
  </si>
  <si>
    <t>EFFETTIVO</t>
  </si>
  <si>
    <t>G</t>
  </si>
  <si>
    <t>F</t>
  </si>
  <si>
    <t>M</t>
  </si>
  <si>
    <t>A</t>
  </si>
  <si>
    <t>L</t>
  </si>
  <si>
    <t>S</t>
  </si>
  <si>
    <t>O</t>
  </si>
  <si>
    <t>N</t>
  </si>
  <si>
    <t>D</t>
  </si>
  <si>
    <t>ANDAMENTO</t>
  </si>
  <si>
    <t>IN CHIUSURA</t>
  </si>
  <si>
    <t>STORICO</t>
  </si>
  <si>
    <t>IN CHIUSURA (sola lettura)</t>
  </si>
  <si>
    <t>VALORE</t>
  </si>
  <si>
    <t>FIRMATI</t>
  </si>
  <si>
    <t>CONTRATTI SISTEMI</t>
  </si>
  <si>
    <t>stop</t>
  </si>
  <si>
    <t>CONTRATTI COMMERCIALIZZATI</t>
  </si>
  <si>
    <t>CONTRATTI SERVIZI</t>
  </si>
  <si>
    <t>SALES 3</t>
  </si>
  <si>
    <t>SALES 4</t>
  </si>
  <si>
    <t>Idxxxxx</t>
  </si>
  <si>
    <t>TOTALE CONTRATTI</t>
  </si>
  <si>
    <t>VOLUME OFFERTE EMESSE</t>
  </si>
  <si>
    <t>NUMERO OFFERTE RICHIESTE</t>
  </si>
  <si>
    <t>NUMERO SALES DIRETTI</t>
  </si>
  <si>
    <t>NUMERO RECRUITER DIRETTI</t>
  </si>
  <si>
    <t>VENDITA</t>
  </si>
  <si>
    <t>MOLTIPLICAZIONE</t>
  </si>
  <si>
    <t>TOTALI PROGRESSIVI</t>
  </si>
  <si>
    <t>SALES 7</t>
  </si>
  <si>
    <t>SALES 8</t>
  </si>
  <si>
    <t>SALES 9</t>
  </si>
  <si>
    <t>SALES 10</t>
  </si>
  <si>
    <t>SALES 11</t>
  </si>
  <si>
    <t>SALES 12</t>
  </si>
  <si>
    <t>SALES 13</t>
  </si>
  <si>
    <t>SALES 14</t>
  </si>
  <si>
    <t>SALES 15</t>
  </si>
  <si>
    <t>SALES 16</t>
  </si>
  <si>
    <t>SALES 17</t>
  </si>
  <si>
    <t>SALES 18</t>
  </si>
  <si>
    <t>SALES 19</t>
  </si>
  <si>
    <t>SALES 20</t>
  </si>
  <si>
    <t>SALES 21</t>
  </si>
  <si>
    <t>SALES 22</t>
  </si>
  <si>
    <t>SALES 23</t>
  </si>
  <si>
    <t>SALES 24</t>
  </si>
  <si>
    <t>SALES 25</t>
  </si>
  <si>
    <t>SALES 26</t>
  </si>
  <si>
    <t>SALES 27</t>
  </si>
  <si>
    <t>SALES 28</t>
  </si>
  <si>
    <t>SALES 29</t>
  </si>
  <si>
    <t>SALES 30</t>
  </si>
  <si>
    <t>SALES 31</t>
  </si>
  <si>
    <t>SALES 32</t>
  </si>
  <si>
    <t>SALES 33</t>
  </si>
  <si>
    <t>SALES 34</t>
  </si>
  <si>
    <t>SALES 35</t>
  </si>
  <si>
    <t>RIEPILOGO PER SALES</t>
  </si>
  <si>
    <t>INSERIRE I NOMI DEI SALES</t>
  </si>
  <si>
    <t>XXXXX</t>
  </si>
  <si>
    <t>Idxxxx</t>
  </si>
  <si>
    <t>SALES 5</t>
  </si>
  <si>
    <t>SALES 6</t>
  </si>
  <si>
    <t>Sales 1</t>
  </si>
  <si>
    <t>Sales 2</t>
  </si>
  <si>
    <t>Sales 3</t>
  </si>
  <si>
    <t>Sales 4</t>
  </si>
  <si>
    <t>Sales 5</t>
  </si>
  <si>
    <t>AREA MANAGER /RECRUITER</t>
  </si>
  <si>
    <t>SALES 1</t>
  </si>
  <si>
    <t>SALES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</si>
</sst>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[Red]\-#,##0\ "/>
    <numFmt numFmtId="165" formatCode="#,##0.00\ &quot;€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5"/>
      <color theme="8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lightUp">
        <bgColor theme="9" tint="0.79998168889431442"/>
      </patternFill>
    </fill>
    <fill>
      <patternFill patternType="lightUp">
        <bgColor theme="6" tint="0.79998168889431442"/>
      </patternFill>
    </fill>
    <fill>
      <patternFill patternType="lightUp">
        <bgColor rgb="FFFFC000"/>
      </patternFill>
    </fill>
    <fill>
      <patternFill patternType="lightUp">
        <bgColor rgb="FFFFFF00"/>
      </patternFill>
    </fill>
    <fill>
      <patternFill patternType="lightUp">
        <bgColor theme="7" tint="0.59999389629810485"/>
      </patternFill>
    </fill>
  </fills>
  <borders count="63">
    <border>
      <left/>
      <right/>
      <top/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theme="2" tint="-0.249977111117893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theme="2" tint="-0.249977111117893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theme="2" tint="-0.249977111117893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theme="2" tint="-0.249977111117893"/>
      </right>
      <top style="thin">
        <color rgb="FF7F7F7F"/>
      </top>
      <bottom/>
      <diagonal/>
    </border>
    <border>
      <left style="thin">
        <color rgb="FF7F7F7F"/>
      </left>
      <right style="thin">
        <color theme="2" tint="-0.249977111117893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theme="2" tint="-0.249977111117893"/>
      </right>
      <top/>
      <bottom style="thin">
        <color rgb="FF7F7F7F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theme="2" tint="-0.249977111117893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theme="2" tint="-0.249977111117893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theme="2" tint="-0.249977111117893"/>
      </right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12" applyNumberFormat="0" applyFill="0" applyAlignment="0" applyProtection="0"/>
    <xf numFmtId="0" fontId="2" fillId="0" borderId="14" applyNumberFormat="0" applyFill="0" applyAlignment="0" applyProtection="0"/>
    <xf numFmtId="0" fontId="11" fillId="0" borderId="56" applyNumberFormat="0" applyFill="0" applyAlignment="0" applyProtection="0"/>
  </cellStyleXfs>
  <cellXfs count="213">
    <xf numFmtId="0" fontId="0" fillId="0" borderId="0" xfId="0"/>
    <xf numFmtId="44" fontId="0" fillId="0" borderId="0" xfId="2" applyFont="1"/>
    <xf numFmtId="44" fontId="2" fillId="0" borderId="0" xfId="2" applyFont="1"/>
    <xf numFmtId="0" fontId="2" fillId="5" borderId="0" xfId="0" applyFont="1" applyFill="1"/>
    <xf numFmtId="44" fontId="2" fillId="5" borderId="0" xfId="2" applyFont="1" applyFill="1"/>
    <xf numFmtId="0" fontId="2" fillId="0" borderId="0" xfId="1" applyNumberFormat="1" applyFont="1"/>
    <xf numFmtId="0" fontId="4" fillId="0" borderId="0" xfId="0" applyFont="1"/>
    <xf numFmtId="44" fontId="4" fillId="0" borderId="0" xfId="2" applyFont="1"/>
    <xf numFmtId="44" fontId="1" fillId="8" borderId="13" xfId="2" applyFill="1" applyBorder="1"/>
    <xf numFmtId="44" fontId="1" fillId="2" borderId="15" xfId="2" applyFill="1" applyBorder="1" applyAlignment="1">
      <alignment horizontal="center"/>
    </xf>
    <xf numFmtId="44" fontId="1" fillId="3" borderId="15" xfId="2" applyFill="1" applyBorder="1" applyAlignment="1">
      <alignment horizontal="center"/>
    </xf>
    <xf numFmtId="44" fontId="1" fillId="8" borderId="13" xfId="2" applyFill="1" applyBorder="1" applyAlignment="1">
      <alignment horizontal="center" vertical="center"/>
    </xf>
    <xf numFmtId="44" fontId="0" fillId="0" borderId="0" xfId="2" applyFont="1" applyFill="1"/>
    <xf numFmtId="44" fontId="0" fillId="3" borderId="15" xfId="2" applyFont="1" applyFill="1" applyBorder="1" applyAlignment="1">
      <alignment horizontal="center"/>
    </xf>
    <xf numFmtId="44" fontId="2" fillId="0" borderId="13" xfId="2" applyFont="1" applyBorder="1"/>
    <xf numFmtId="44" fontId="0" fillId="0" borderId="13" xfId="2" applyFont="1" applyBorder="1"/>
    <xf numFmtId="44" fontId="0" fillId="8" borderId="13" xfId="2" applyFont="1" applyFill="1" applyBorder="1"/>
    <xf numFmtId="9" fontId="2" fillId="7" borderId="46" xfId="3" applyFont="1" applyFill="1" applyBorder="1"/>
    <xf numFmtId="164" fontId="0" fillId="0" borderId="0" xfId="0" applyNumberFormat="1"/>
    <xf numFmtId="164" fontId="2" fillId="0" borderId="19" xfId="2" applyNumberFormat="1" applyFont="1" applyBorder="1"/>
    <xf numFmtId="164" fontId="2" fillId="0" borderId="44" xfId="2" applyNumberFormat="1" applyFont="1" applyBorder="1"/>
    <xf numFmtId="164" fontId="2" fillId="0" borderId="45" xfId="2" applyNumberFormat="1" applyFont="1" applyBorder="1"/>
    <xf numFmtId="164" fontId="2" fillId="0" borderId="31" xfId="2" applyNumberFormat="1" applyFont="1" applyBorder="1"/>
    <xf numFmtId="164" fontId="2" fillId="0" borderId="32" xfId="2" applyNumberFormat="1" applyFont="1" applyBorder="1"/>
    <xf numFmtId="164" fontId="2" fillId="0" borderId="23" xfId="2" applyNumberFormat="1" applyFont="1" applyBorder="1"/>
    <xf numFmtId="164" fontId="2" fillId="5" borderId="50" xfId="0" applyNumberFormat="1" applyFont="1" applyFill="1" applyBorder="1"/>
    <xf numFmtId="164" fontId="0" fillId="5" borderId="20" xfId="2" applyNumberFormat="1" applyFont="1" applyFill="1" applyBorder="1"/>
    <xf numFmtId="164" fontId="0" fillId="5" borderId="1" xfId="2" applyNumberFormat="1" applyFont="1" applyFill="1" applyBorder="1"/>
    <xf numFmtId="164" fontId="0" fillId="5" borderId="6" xfId="2" applyNumberFormat="1" applyFont="1" applyFill="1" applyBorder="1"/>
    <xf numFmtId="164" fontId="0" fillId="5" borderId="33" xfId="2" applyNumberFormat="1" applyFont="1" applyFill="1" applyBorder="1"/>
    <xf numFmtId="164" fontId="0" fillId="5" borderId="25" xfId="2" applyNumberFormat="1" applyFont="1" applyFill="1" applyBorder="1"/>
    <xf numFmtId="164" fontId="0" fillId="5" borderId="24" xfId="2" applyNumberFormat="1" applyFont="1" applyFill="1" applyBorder="1"/>
    <xf numFmtId="164" fontId="2" fillId="0" borderId="51" xfId="0" applyNumberFormat="1" applyFont="1" applyBorder="1"/>
    <xf numFmtId="164" fontId="10" fillId="8" borderId="20" xfId="2" applyNumberFormat="1" applyFont="1" applyFill="1" applyBorder="1"/>
    <xf numFmtId="164" fontId="0" fillId="7" borderId="1" xfId="2" applyNumberFormat="1" applyFont="1" applyFill="1" applyBorder="1"/>
    <xf numFmtId="164" fontId="9" fillId="0" borderId="51" xfId="0" applyNumberFormat="1" applyFont="1" applyBorder="1"/>
    <xf numFmtId="164" fontId="8" fillId="0" borderId="0" xfId="0" applyNumberFormat="1" applyFont="1"/>
    <xf numFmtId="164" fontId="2" fillId="0" borderId="52" xfId="0" applyNumberFormat="1" applyFont="1" applyBorder="1"/>
    <xf numFmtId="164" fontId="2" fillId="4" borderId="46" xfId="0" applyNumberFormat="1" applyFont="1" applyFill="1" applyBorder="1"/>
    <xf numFmtId="164" fontId="10" fillId="4" borderId="21" xfId="2" applyNumberFormat="1" applyFont="1" applyFill="1" applyBorder="1"/>
    <xf numFmtId="164" fontId="0" fillId="4" borderId="3" xfId="2" applyNumberFormat="1" applyFont="1" applyFill="1" applyBorder="1"/>
    <xf numFmtId="164" fontId="0" fillId="4" borderId="8" xfId="2" applyNumberFormat="1" applyFont="1" applyFill="1" applyBorder="1"/>
    <xf numFmtId="164" fontId="0" fillId="4" borderId="34" xfId="2" applyNumberFormat="1" applyFont="1" applyFill="1" applyBorder="1"/>
    <xf numFmtId="164" fontId="0" fillId="4" borderId="27" xfId="2" applyNumberFormat="1" applyFont="1" applyFill="1" applyBorder="1"/>
    <xf numFmtId="164" fontId="10" fillId="8" borderId="55" xfId="2" applyNumberFormat="1" applyFont="1" applyFill="1" applyBorder="1"/>
    <xf numFmtId="164" fontId="10" fillId="8" borderId="22" xfId="2" applyNumberFormat="1" applyFont="1" applyFill="1" applyBorder="1"/>
    <xf numFmtId="164" fontId="0" fillId="0" borderId="0" xfId="2" applyNumberFormat="1" applyFont="1"/>
    <xf numFmtId="164" fontId="7" fillId="0" borderId="0" xfId="0" applyNumberFormat="1" applyFont="1"/>
    <xf numFmtId="164" fontId="13" fillId="3" borderId="6" xfId="2" applyNumberFormat="1" applyFont="1" applyFill="1" applyBorder="1"/>
    <xf numFmtId="164" fontId="13" fillId="2" borderId="1" xfId="2" applyNumberFormat="1" applyFont="1" applyFill="1" applyBorder="1"/>
    <xf numFmtId="0" fontId="6" fillId="0" borderId="12" xfId="4" applyAlignment="1">
      <alignment horizontal="center"/>
    </xf>
    <xf numFmtId="44" fontId="0" fillId="2" borderId="13" xfId="2" applyFont="1" applyFill="1" applyBorder="1"/>
    <xf numFmtId="44" fontId="0" fillId="3" borderId="13" xfId="2" applyFont="1" applyFill="1" applyBorder="1"/>
    <xf numFmtId="44" fontId="2" fillId="0" borderId="13" xfId="2" applyFont="1" applyFill="1" applyBorder="1"/>
    <xf numFmtId="44" fontId="1" fillId="0" borderId="13" xfId="2" applyFill="1" applyBorder="1"/>
    <xf numFmtId="44" fontId="1" fillId="2" borderId="13" xfId="2" applyFill="1" applyBorder="1"/>
    <xf numFmtId="44" fontId="1" fillId="3" borderId="13" xfId="2" applyFill="1" applyBorder="1"/>
    <xf numFmtId="44" fontId="2" fillId="7" borderId="13" xfId="2" applyFont="1" applyFill="1" applyBorder="1"/>
    <xf numFmtId="44" fontId="1" fillId="7" borderId="13" xfId="2" applyFill="1" applyBorder="1"/>
    <xf numFmtId="44" fontId="14" fillId="11" borderId="14" xfId="5" applyNumberFormat="1" applyFont="1" applyFill="1"/>
    <xf numFmtId="44" fontId="3" fillId="11" borderId="14" xfId="5" applyNumberFormat="1" applyFont="1" applyFill="1"/>
    <xf numFmtId="165" fontId="3" fillId="11" borderId="14" xfId="5" applyNumberFormat="1" applyFont="1" applyFill="1"/>
    <xf numFmtId="0" fontId="6" fillId="7" borderId="12" xfId="4" applyFill="1" applyAlignment="1">
      <alignment horizontal="left"/>
    </xf>
    <xf numFmtId="0" fontId="16" fillId="7" borderId="12" xfId="4" applyFont="1" applyFill="1" applyAlignment="1">
      <alignment horizontal="left"/>
    </xf>
    <xf numFmtId="44" fontId="16" fillId="7" borderId="12" xfId="4" applyNumberFormat="1" applyFont="1" applyFill="1" applyAlignment="1">
      <alignment horizontal="left"/>
    </xf>
    <xf numFmtId="164" fontId="13" fillId="3" borderId="25" xfId="2" applyNumberFormat="1" applyFont="1" applyFill="1" applyBorder="1"/>
    <xf numFmtId="164" fontId="17" fillId="0" borderId="50" xfId="0" applyNumberFormat="1" applyFont="1" applyBorder="1"/>
    <xf numFmtId="164" fontId="17" fillId="0" borderId="51" xfId="0" applyNumberFormat="1" applyFont="1" applyBorder="1"/>
    <xf numFmtId="164" fontId="17" fillId="0" borderId="53" xfId="0" applyNumberFormat="1" applyFont="1" applyBorder="1"/>
    <xf numFmtId="164" fontId="17" fillId="0" borderId="42" xfId="0" applyNumberFormat="1" applyFont="1" applyBorder="1"/>
    <xf numFmtId="164" fontId="13" fillId="2" borderId="16" xfId="2" applyNumberFormat="1" applyFont="1" applyFill="1" applyBorder="1"/>
    <xf numFmtId="164" fontId="13" fillId="3" borderId="7" xfId="2" applyNumberFormat="1" applyFont="1" applyFill="1" applyBorder="1"/>
    <xf numFmtId="164" fontId="18" fillId="10" borderId="24" xfId="2" applyNumberFormat="1" applyFont="1" applyFill="1" applyBorder="1"/>
    <xf numFmtId="164" fontId="18" fillId="10" borderId="41" xfId="2" applyNumberFormat="1" applyFont="1" applyFill="1" applyBorder="1"/>
    <xf numFmtId="164" fontId="18" fillId="10" borderId="38" xfId="2" applyNumberFormat="1" applyFont="1" applyFill="1" applyBorder="1"/>
    <xf numFmtId="164" fontId="18" fillId="2" borderId="2" xfId="2" applyNumberFormat="1" applyFont="1" applyFill="1" applyBorder="1"/>
    <xf numFmtId="164" fontId="18" fillId="3" borderId="9" xfId="2" applyNumberFormat="1" applyFont="1" applyFill="1" applyBorder="1"/>
    <xf numFmtId="164" fontId="18" fillId="2" borderId="1" xfId="2" applyNumberFormat="1" applyFont="1" applyFill="1" applyBorder="1"/>
    <xf numFmtId="164" fontId="18" fillId="3" borderId="6" xfId="2" applyNumberFormat="1" applyFont="1" applyFill="1" applyBorder="1"/>
    <xf numFmtId="164" fontId="18" fillId="2" borderId="16" xfId="2" applyNumberFormat="1" applyFont="1" applyFill="1" applyBorder="1"/>
    <xf numFmtId="164" fontId="18" fillId="3" borderId="7" xfId="2" applyNumberFormat="1" applyFont="1" applyFill="1" applyBorder="1"/>
    <xf numFmtId="164" fontId="19" fillId="0" borderId="50" xfId="0" applyNumberFormat="1" applyFont="1" applyBorder="1"/>
    <xf numFmtId="164" fontId="18" fillId="8" borderId="20" xfId="2" applyNumberFormat="1" applyFont="1" applyFill="1" applyBorder="1"/>
    <xf numFmtId="164" fontId="18" fillId="2" borderId="35" xfId="2" applyNumberFormat="1" applyFont="1" applyFill="1" applyBorder="1"/>
    <xf numFmtId="164" fontId="18" fillId="3" borderId="25" xfId="2" applyNumberFormat="1" applyFont="1" applyFill="1" applyBorder="1"/>
    <xf numFmtId="164" fontId="18" fillId="0" borderId="0" xfId="0" applyNumberFormat="1" applyFont="1"/>
    <xf numFmtId="164" fontId="19" fillId="0" borderId="51" xfId="0" applyNumberFormat="1" applyFont="1" applyBorder="1"/>
    <xf numFmtId="164" fontId="18" fillId="2" borderId="33" xfId="2" applyNumberFormat="1" applyFont="1" applyFill="1" applyBorder="1"/>
    <xf numFmtId="164" fontId="19" fillId="0" borderId="53" xfId="0" applyNumberFormat="1" applyFont="1" applyBorder="1"/>
    <xf numFmtId="164" fontId="18" fillId="3" borderId="10" xfId="2" applyNumberFormat="1" applyFont="1" applyFill="1" applyBorder="1"/>
    <xf numFmtId="164" fontId="18" fillId="3" borderId="28" xfId="2" applyNumberFormat="1" applyFont="1" applyFill="1" applyBorder="1"/>
    <xf numFmtId="164" fontId="19" fillId="0" borderId="54" xfId="0" applyNumberFormat="1" applyFont="1" applyBorder="1"/>
    <xf numFmtId="164" fontId="18" fillId="8" borderId="55" xfId="2" applyNumberFormat="1" applyFont="1" applyFill="1" applyBorder="1"/>
    <xf numFmtId="164" fontId="18" fillId="3" borderId="11" xfId="2" applyNumberFormat="1" applyFont="1" applyFill="1" applyBorder="1"/>
    <xf numFmtId="164" fontId="18" fillId="2" borderId="36" xfId="2" applyNumberFormat="1" applyFont="1" applyFill="1" applyBorder="1"/>
    <xf numFmtId="164" fontId="18" fillId="3" borderId="29" xfId="2" applyNumberFormat="1" applyFont="1" applyFill="1" applyBorder="1"/>
    <xf numFmtId="164" fontId="18" fillId="8" borderId="22" xfId="2" applyNumberFormat="1" applyFont="1" applyFill="1" applyBorder="1"/>
    <xf numFmtId="164" fontId="18" fillId="2" borderId="39" xfId="2" applyNumberFormat="1" applyFont="1" applyFill="1" applyBorder="1"/>
    <xf numFmtId="164" fontId="18" fillId="3" borderId="40" xfId="2" applyNumberFormat="1" applyFont="1" applyFill="1" applyBorder="1"/>
    <xf numFmtId="164" fontId="18" fillId="3" borderId="30" xfId="2" applyNumberFormat="1" applyFont="1" applyFill="1" applyBorder="1"/>
    <xf numFmtId="164" fontId="19" fillId="0" borderId="42" xfId="0" applyNumberFormat="1" applyFont="1" applyBorder="1"/>
    <xf numFmtId="164" fontId="18" fillId="3" borderId="37" xfId="2" applyNumberFormat="1" applyFont="1" applyFill="1" applyBorder="1"/>
    <xf numFmtId="44" fontId="0" fillId="13" borderId="0" xfId="2" applyFont="1" applyFill="1"/>
    <xf numFmtId="44" fontId="1" fillId="3" borderId="58" xfId="2" applyFill="1" applyBorder="1" applyAlignment="1">
      <alignment horizontal="center"/>
    </xf>
    <xf numFmtId="0" fontId="0" fillId="0" borderId="59" xfId="0" applyBorder="1"/>
    <xf numFmtId="44" fontId="0" fillId="0" borderId="59" xfId="2" applyFont="1" applyBorder="1"/>
    <xf numFmtId="44" fontId="2" fillId="5" borderId="59" xfId="2" applyFont="1" applyFill="1" applyBorder="1"/>
    <xf numFmtId="164" fontId="2" fillId="14" borderId="4" xfId="0" applyNumberFormat="1" applyFont="1" applyFill="1" applyBorder="1" applyAlignment="1">
      <alignment horizontal="right"/>
    </xf>
    <xf numFmtId="164" fontId="2" fillId="14" borderId="42" xfId="0" applyNumberFormat="1" applyFont="1" applyFill="1" applyBorder="1" applyAlignment="1">
      <alignment horizontal="right"/>
    </xf>
    <xf numFmtId="164" fontId="0" fillId="14" borderId="5" xfId="0" applyNumberFormat="1" applyFill="1" applyBorder="1"/>
    <xf numFmtId="164" fontId="2" fillId="4" borderId="43" xfId="2" applyNumberFormat="1" applyFont="1" applyFill="1" applyBorder="1"/>
    <xf numFmtId="164" fontId="2" fillId="4" borderId="4" xfId="0" applyNumberFormat="1" applyFont="1" applyFill="1" applyBorder="1" applyAlignment="1">
      <alignment horizontal="right"/>
    </xf>
    <xf numFmtId="164" fontId="2" fillId="4" borderId="42" xfId="0" applyNumberFormat="1" applyFont="1" applyFill="1" applyBorder="1" applyAlignment="1">
      <alignment horizontal="right"/>
    </xf>
    <xf numFmtId="164" fontId="20" fillId="4" borderId="57" xfId="0" applyNumberFormat="1" applyFont="1" applyFill="1" applyBorder="1" applyAlignment="1">
      <alignment horizontal="center" vertical="center" textRotation="255" wrapText="1"/>
    </xf>
    <xf numFmtId="164" fontId="0" fillId="4" borderId="5" xfId="0" applyNumberFormat="1" applyFill="1" applyBorder="1"/>
    <xf numFmtId="164" fontId="2" fillId="6" borderId="46" xfId="0" applyNumberFormat="1" applyFont="1" applyFill="1" applyBorder="1"/>
    <xf numFmtId="164" fontId="10" fillId="6" borderId="21" xfId="2" applyNumberFormat="1" applyFont="1" applyFill="1" applyBorder="1"/>
    <xf numFmtId="164" fontId="0" fillId="6" borderId="3" xfId="2" applyNumberFormat="1" applyFont="1" applyFill="1" applyBorder="1"/>
    <xf numFmtId="164" fontId="0" fillId="6" borderId="8" xfId="2" applyNumberFormat="1" applyFont="1" applyFill="1" applyBorder="1"/>
    <xf numFmtId="164" fontId="0" fillId="6" borderId="34" xfId="2" applyNumberFormat="1" applyFont="1" applyFill="1" applyBorder="1"/>
    <xf numFmtId="164" fontId="0" fillId="6" borderId="27" xfId="2" applyNumberFormat="1" applyFont="1" applyFill="1" applyBorder="1"/>
    <xf numFmtId="164" fontId="2" fillId="6" borderId="49" xfId="2" applyNumberFormat="1" applyFont="1" applyFill="1" applyBorder="1"/>
    <xf numFmtId="164" fontId="3" fillId="6" borderId="18" xfId="0" applyNumberFormat="1" applyFont="1" applyFill="1" applyBorder="1" applyAlignment="1">
      <alignment horizontal="center"/>
    </xf>
    <xf numFmtId="164" fontId="2" fillId="4" borderId="49" xfId="2" applyNumberFormat="1" applyFont="1" applyFill="1" applyBorder="1"/>
    <xf numFmtId="164" fontId="3" fillId="4" borderId="18" xfId="0" applyNumberFormat="1" applyFont="1" applyFill="1" applyBorder="1" applyAlignment="1">
      <alignment horizontal="center"/>
    </xf>
    <xf numFmtId="44" fontId="4" fillId="15" borderId="13" xfId="2" applyFont="1" applyFill="1" applyBorder="1"/>
    <xf numFmtId="44" fontId="0" fillId="15" borderId="17" xfId="2" applyFont="1" applyFill="1" applyBorder="1"/>
    <xf numFmtId="44" fontId="1" fillId="15" borderId="13" xfId="2" applyFill="1" applyBorder="1"/>
    <xf numFmtId="44" fontId="0" fillId="15" borderId="0" xfId="2" applyFont="1" applyFill="1"/>
    <xf numFmtId="44" fontId="0" fillId="15" borderId="13" xfId="2" applyFont="1" applyFill="1" applyBorder="1"/>
    <xf numFmtId="44" fontId="4" fillId="9" borderId="13" xfId="2" applyFont="1" applyFill="1" applyBorder="1"/>
    <xf numFmtId="44" fontId="0" fillId="9" borderId="17" xfId="2" applyFont="1" applyFill="1" applyBorder="1"/>
    <xf numFmtId="44" fontId="1" fillId="9" borderId="13" xfId="2" applyFill="1" applyBorder="1"/>
    <xf numFmtId="44" fontId="0" fillId="9" borderId="0" xfId="2" applyFont="1" applyFill="1"/>
    <xf numFmtId="44" fontId="4" fillId="13" borderId="13" xfId="2" applyFont="1" applyFill="1" applyBorder="1"/>
    <xf numFmtId="44" fontId="0" fillId="13" borderId="17" xfId="2" applyFont="1" applyFill="1" applyBorder="1"/>
    <xf numFmtId="44" fontId="1" fillId="13" borderId="13" xfId="2" applyFill="1" applyBorder="1"/>
    <xf numFmtId="44" fontId="0" fillId="13" borderId="13" xfId="2" applyFont="1" applyFill="1" applyBorder="1"/>
    <xf numFmtId="44" fontId="4" fillId="12" borderId="13" xfId="2" applyFont="1" applyFill="1" applyBorder="1"/>
    <xf numFmtId="44" fontId="0" fillId="12" borderId="17" xfId="2" applyFont="1" applyFill="1" applyBorder="1"/>
    <xf numFmtId="44" fontId="1" fillId="12" borderId="13" xfId="2" applyFill="1" applyBorder="1"/>
    <xf numFmtId="44" fontId="0" fillId="12" borderId="0" xfId="2" applyFont="1" applyFill="1"/>
    <xf numFmtId="44" fontId="14" fillId="16" borderId="14" xfId="5" applyNumberFormat="1" applyFont="1" applyFill="1"/>
    <xf numFmtId="44" fontId="3" fillId="16" borderId="14" xfId="5" applyNumberFormat="1" applyFont="1" applyFill="1"/>
    <xf numFmtId="44" fontId="4" fillId="17" borderId="13" xfId="2" applyFont="1" applyFill="1" applyBorder="1"/>
    <xf numFmtId="44" fontId="0" fillId="17" borderId="17" xfId="2" applyFont="1" applyFill="1" applyBorder="1"/>
    <xf numFmtId="44" fontId="1" fillId="17" borderId="13" xfId="2" applyFill="1" applyBorder="1"/>
    <xf numFmtId="44" fontId="0" fillId="17" borderId="0" xfId="2" applyFont="1" applyFill="1"/>
    <xf numFmtId="44" fontId="0" fillId="17" borderId="13" xfId="2" applyFont="1" applyFill="1" applyBorder="1"/>
    <xf numFmtId="44" fontId="14" fillId="6" borderId="14" xfId="5" applyNumberFormat="1" applyFont="1" applyFill="1" applyAlignment="1">
      <alignment vertical="center"/>
    </xf>
    <xf numFmtId="44" fontId="3" fillId="6" borderId="14" xfId="5" applyNumberFormat="1" applyFont="1" applyFill="1"/>
    <xf numFmtId="9" fontId="3" fillId="6" borderId="14" xfId="5" applyNumberFormat="1" applyFont="1" applyFill="1"/>
    <xf numFmtId="44" fontId="15" fillId="6" borderId="0" xfId="2" applyFont="1" applyFill="1"/>
    <xf numFmtId="44" fontId="4" fillId="18" borderId="13" xfId="2" applyFont="1" applyFill="1" applyBorder="1"/>
    <xf numFmtId="44" fontId="0" fillId="18" borderId="17" xfId="2" applyFont="1" applyFill="1" applyBorder="1"/>
    <xf numFmtId="44" fontId="1" fillId="18" borderId="13" xfId="2" applyFill="1" applyBorder="1"/>
    <xf numFmtId="44" fontId="0" fillId="18" borderId="0" xfId="2" applyFont="1" applyFill="1"/>
    <xf numFmtId="44" fontId="0" fillId="2" borderId="17" xfId="2" applyFont="1" applyFill="1" applyBorder="1"/>
    <xf numFmtId="44" fontId="1" fillId="3" borderId="17" xfId="2" applyFill="1" applyBorder="1"/>
    <xf numFmtId="44" fontId="4" fillId="19" borderId="13" xfId="2" applyFont="1" applyFill="1" applyBorder="1"/>
    <xf numFmtId="44" fontId="0" fillId="19" borderId="0" xfId="2" applyFont="1" applyFill="1"/>
    <xf numFmtId="164" fontId="12" fillId="2" borderId="33" xfId="2" applyNumberFormat="1" applyFont="1" applyFill="1" applyBorder="1"/>
    <xf numFmtId="164" fontId="10" fillId="20" borderId="25" xfId="2" applyNumberFormat="1" applyFont="1" applyFill="1" applyBorder="1"/>
    <xf numFmtId="164" fontId="0" fillId="20" borderId="25" xfId="2" applyNumberFormat="1" applyFont="1" applyFill="1" applyBorder="1"/>
    <xf numFmtId="164" fontId="0" fillId="20" borderId="26" xfId="2" applyNumberFormat="1" applyFont="1" applyFill="1" applyBorder="1"/>
    <xf numFmtId="164" fontId="10" fillId="20" borderId="40" xfId="2" applyNumberFormat="1" applyFont="1" applyFill="1" applyBorder="1"/>
    <xf numFmtId="164" fontId="10" fillId="20" borderId="30" xfId="2" applyNumberFormat="1" applyFont="1" applyFill="1" applyBorder="1"/>
    <xf numFmtId="164" fontId="10" fillId="20" borderId="37" xfId="2" applyNumberFormat="1" applyFont="1" applyFill="1" applyBorder="1"/>
    <xf numFmtId="164" fontId="10" fillId="21" borderId="39" xfId="2" applyNumberFormat="1" applyFont="1" applyFill="1" applyBorder="1"/>
    <xf numFmtId="164" fontId="10" fillId="21" borderId="33" xfId="2" applyNumberFormat="1" applyFont="1" applyFill="1" applyBorder="1"/>
    <xf numFmtId="164" fontId="10" fillId="21" borderId="36" xfId="2" applyNumberFormat="1" applyFont="1" applyFill="1" applyBorder="1"/>
    <xf numFmtId="44" fontId="25" fillId="18" borderId="17" xfId="2" applyFont="1" applyFill="1" applyBorder="1"/>
    <xf numFmtId="44" fontId="25" fillId="0" borderId="17" xfId="2" applyFont="1" applyBorder="1"/>
    <xf numFmtId="44" fontId="25" fillId="0" borderId="17" xfId="2" applyFont="1" applyFill="1" applyBorder="1"/>
    <xf numFmtId="44" fontId="25" fillId="15" borderId="17" xfId="2" applyFont="1" applyFill="1" applyBorder="1"/>
    <xf numFmtId="0" fontId="27" fillId="0" borderId="12" xfId="4" applyFont="1" applyAlignment="1">
      <alignment horizontal="center"/>
    </xf>
    <xf numFmtId="44" fontId="27" fillId="7" borderId="12" xfId="4" applyNumberFormat="1" applyFont="1" applyFill="1" applyAlignment="1">
      <alignment horizontal="left"/>
    </xf>
    <xf numFmtId="44" fontId="28" fillId="6" borderId="14" xfId="5" applyNumberFormat="1" applyFont="1" applyFill="1"/>
    <xf numFmtId="44" fontId="25" fillId="7" borderId="13" xfId="2" applyFont="1" applyFill="1" applyBorder="1"/>
    <xf numFmtId="44" fontId="26" fillId="7" borderId="13" xfId="2" applyFont="1" applyFill="1" applyBorder="1"/>
    <xf numFmtId="44" fontId="28" fillId="11" borderId="14" xfId="5" applyNumberFormat="1" applyFont="1" applyFill="1"/>
    <xf numFmtId="44" fontId="25" fillId="9" borderId="17" xfId="2" applyFont="1" applyFill="1" applyBorder="1"/>
    <xf numFmtId="44" fontId="25" fillId="13" borderId="17" xfId="2" applyFont="1" applyFill="1" applyBorder="1"/>
    <xf numFmtId="44" fontId="28" fillId="16" borderId="14" xfId="5" applyNumberFormat="1" applyFont="1" applyFill="1"/>
    <xf numFmtId="44" fontId="25" fillId="12" borderId="17" xfId="2" applyFont="1" applyFill="1" applyBorder="1"/>
    <xf numFmtId="44" fontId="25" fillId="17" borderId="17" xfId="2" applyFont="1" applyFill="1" applyBorder="1"/>
    <xf numFmtId="0" fontId="25" fillId="0" borderId="0" xfId="0" applyFont="1"/>
    <xf numFmtId="44" fontId="29" fillId="19" borderId="13" xfId="2" applyFont="1" applyFill="1" applyBorder="1"/>
    <xf numFmtId="44" fontId="1" fillId="8" borderId="15" xfId="2" applyFill="1" applyBorder="1"/>
    <xf numFmtId="44" fontId="1" fillId="8" borderId="1" xfId="2" applyFill="1" applyBorder="1"/>
    <xf numFmtId="44" fontId="0" fillId="18" borderId="60" xfId="2" applyFont="1" applyFill="1" applyBorder="1"/>
    <xf numFmtId="164" fontId="10" fillId="21" borderId="61" xfId="2" applyNumberFormat="1" applyFont="1" applyFill="1" applyBorder="1"/>
    <xf numFmtId="164" fontId="10" fillId="20" borderId="62" xfId="2" applyNumberFormat="1" applyFont="1" applyFill="1" applyBorder="1"/>
    <xf numFmtId="164" fontId="2" fillId="22" borderId="43" xfId="2" applyNumberFormat="1" applyFont="1" applyFill="1" applyBorder="1"/>
    <xf numFmtId="9" fontId="2" fillId="23" borderId="46" xfId="3" applyFont="1" applyFill="1" applyBorder="1"/>
    <xf numFmtId="164" fontId="0" fillId="23" borderId="1" xfId="2" applyNumberFormat="1" applyFont="1" applyFill="1" applyBorder="1"/>
    <xf numFmtId="164" fontId="18" fillId="23" borderId="1" xfId="2" applyNumberFormat="1" applyFont="1" applyFill="1" applyBorder="1"/>
    <xf numFmtId="164" fontId="18" fillId="21" borderId="1" xfId="2" applyNumberFormat="1" applyFont="1" applyFill="1" applyBorder="1"/>
    <xf numFmtId="164" fontId="2" fillId="24" borderId="43" xfId="2" applyNumberFormat="1" applyFont="1" applyFill="1" applyBorder="1"/>
    <xf numFmtId="0" fontId="26" fillId="0" borderId="56" xfId="6" applyFont="1" applyAlignment="1">
      <alignment horizontal="center"/>
    </xf>
    <xf numFmtId="164" fontId="22" fillId="4" borderId="57" xfId="0" applyNumberFormat="1" applyFont="1" applyFill="1" applyBorder="1" applyAlignment="1">
      <alignment horizontal="center" vertical="center" textRotation="255" wrapText="1"/>
    </xf>
    <xf numFmtId="164" fontId="23" fillId="4" borderId="57" xfId="0" applyNumberFormat="1" applyFont="1" applyFill="1" applyBorder="1" applyAlignment="1">
      <alignment horizontal="center" vertical="center" textRotation="255" wrapText="1"/>
    </xf>
    <xf numFmtId="164" fontId="24" fillId="4" borderId="57" xfId="0" applyNumberFormat="1" applyFont="1" applyFill="1" applyBorder="1" applyAlignment="1">
      <alignment horizontal="center" vertical="center" textRotation="255" wrapText="1"/>
    </xf>
    <xf numFmtId="164" fontId="3" fillId="4" borderId="47" xfId="0" applyNumberFormat="1" applyFont="1" applyFill="1" applyBorder="1" applyAlignment="1">
      <alignment horizontal="center"/>
    </xf>
    <xf numFmtId="164" fontId="3" fillId="4" borderId="48" xfId="0" applyNumberFormat="1" applyFont="1" applyFill="1" applyBorder="1" applyAlignment="1">
      <alignment horizontal="center"/>
    </xf>
    <xf numFmtId="164" fontId="21" fillId="4" borderId="57" xfId="0" applyNumberFormat="1" applyFont="1" applyFill="1" applyBorder="1" applyAlignment="1">
      <alignment horizontal="center" vertical="center" textRotation="255" wrapText="1"/>
    </xf>
    <xf numFmtId="164" fontId="21" fillId="14" borderId="57" xfId="0" applyNumberFormat="1" applyFont="1" applyFill="1" applyBorder="1" applyAlignment="1">
      <alignment horizontal="center" vertical="center" textRotation="255" wrapText="1"/>
    </xf>
    <xf numFmtId="164" fontId="22" fillId="14" borderId="57" xfId="0" applyNumberFormat="1" applyFont="1" applyFill="1" applyBorder="1" applyAlignment="1">
      <alignment horizontal="center" vertical="center" textRotation="255" wrapText="1"/>
    </xf>
    <xf numFmtId="164" fontId="23" fillId="14" borderId="57" xfId="0" applyNumberFormat="1" applyFont="1" applyFill="1" applyBorder="1" applyAlignment="1">
      <alignment horizontal="center" vertical="center" textRotation="255" wrapText="1"/>
    </xf>
    <xf numFmtId="164" fontId="24" fillId="14" borderId="57" xfId="0" applyNumberFormat="1" applyFont="1" applyFill="1" applyBorder="1" applyAlignment="1">
      <alignment horizontal="center" vertical="center" textRotation="255" wrapText="1"/>
    </xf>
    <xf numFmtId="164" fontId="3" fillId="6" borderId="47" xfId="0" applyNumberFormat="1" applyFont="1" applyFill="1" applyBorder="1" applyAlignment="1">
      <alignment horizontal="center"/>
    </xf>
    <xf numFmtId="164" fontId="3" fillId="6" borderId="48" xfId="0" applyNumberFormat="1" applyFont="1" applyFill="1" applyBorder="1" applyAlignment="1">
      <alignment horizontal="center"/>
    </xf>
    <xf numFmtId="164" fontId="3" fillId="6" borderId="18" xfId="0" applyNumberFormat="1" applyFont="1" applyFill="1" applyBorder="1" applyAlignment="1">
      <alignment horizontal="center"/>
    </xf>
  </cellXfs>
  <cellStyles count="7">
    <cellStyle name="Migliaia" xfId="1" builtinId="3"/>
    <cellStyle name="Normale" xfId="0" builtinId="0"/>
    <cellStyle name="Percentuale" xfId="3" builtinId="5"/>
    <cellStyle name="Titolo 1" xfId="4" builtinId="16"/>
    <cellStyle name="Titolo 3" xfId="6" builtinId="18"/>
    <cellStyle name="Totale" xfId="5" builtinId="2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0899E-F2B1-41A9-A453-1DD958A9AF34}">
  <dimension ref="A2:I35"/>
  <sheetViews>
    <sheetView tabSelected="1" workbookViewId="0">
      <selection activeCell="C7" sqref="C7"/>
    </sheetView>
  </sheetViews>
  <sheetFormatPr defaultColWidth="8.77734375" defaultRowHeight="14.4" x14ac:dyDescent="0.3"/>
  <cols>
    <col min="2" max="2" width="50.109375" bestFit="1" customWidth="1"/>
    <col min="3" max="3" width="14.44140625" bestFit="1" customWidth="1"/>
    <col min="4" max="4" width="14.44140625" customWidth="1"/>
    <col min="5" max="6" width="12.77734375" bestFit="1" customWidth="1"/>
  </cols>
  <sheetData>
    <row r="2" spans="1:9" x14ac:dyDescent="0.3">
      <c r="A2" t="s">
        <v>52</v>
      </c>
    </row>
    <row r="3" spans="1:9" ht="18" x14ac:dyDescent="0.35">
      <c r="B3" s="6" t="s">
        <v>43</v>
      </c>
      <c r="C3" s="9" t="s">
        <v>54</v>
      </c>
      <c r="D3" s="103" t="s">
        <v>55</v>
      </c>
      <c r="E3" s="7"/>
      <c r="F3" s="7"/>
    </row>
    <row r="4" spans="1:9" x14ac:dyDescent="0.3">
      <c r="C4">
        <v>2026</v>
      </c>
      <c r="D4" s="104">
        <v>2026</v>
      </c>
      <c r="E4" s="5">
        <v>2027</v>
      </c>
      <c r="F4" s="5">
        <v>2028</v>
      </c>
    </row>
    <row r="5" spans="1:9" x14ac:dyDescent="0.3">
      <c r="C5" s="1"/>
      <c r="D5" s="105"/>
      <c r="E5" s="1"/>
      <c r="F5" s="1"/>
    </row>
    <row r="6" spans="1:9" x14ac:dyDescent="0.3">
      <c r="B6" s="3" t="s">
        <v>24</v>
      </c>
      <c r="C6" s="4">
        <f>SUM(C7:C8)</f>
        <v>0</v>
      </c>
      <c r="D6" s="106">
        <f>SUM(D7:D8)</f>
        <v>0</v>
      </c>
      <c r="E6" s="4">
        <f>SUM(E7:E8)</f>
        <v>0</v>
      </c>
      <c r="F6" s="4">
        <f>SUM(F7:F8)</f>
        <v>0</v>
      </c>
    </row>
    <row r="7" spans="1:9" x14ac:dyDescent="0.3">
      <c r="B7" t="s">
        <v>25</v>
      </c>
      <c r="C7" s="9">
        <f>+'Controllo-KPI'!D5*0.07</f>
        <v>0</v>
      </c>
      <c r="D7" s="103"/>
      <c r="E7" s="1"/>
      <c r="F7" s="1"/>
    </row>
    <row r="8" spans="1:9" x14ac:dyDescent="0.3">
      <c r="B8" t="s">
        <v>26</v>
      </c>
      <c r="C8" s="9">
        <f>+'Controllo-KPI'!D20*0.03</f>
        <v>0</v>
      </c>
      <c r="D8" s="103"/>
      <c r="E8" s="1"/>
      <c r="F8" s="1"/>
      <c r="I8" s="1"/>
    </row>
    <row r="9" spans="1:9" x14ac:dyDescent="0.3">
      <c r="B9" t="s">
        <v>39</v>
      </c>
      <c r="C9" s="9">
        <v>0</v>
      </c>
      <c r="D9" s="103"/>
      <c r="E9" s="1">
        <v>0</v>
      </c>
      <c r="F9" s="1">
        <v>0</v>
      </c>
    </row>
    <row r="10" spans="1:9" x14ac:dyDescent="0.3">
      <c r="C10" s="9"/>
      <c r="D10" s="103"/>
      <c r="E10" s="1"/>
      <c r="F10" s="1"/>
    </row>
    <row r="11" spans="1:9" x14ac:dyDescent="0.3">
      <c r="B11" s="3" t="s">
        <v>27</v>
      </c>
      <c r="C11" s="4">
        <f>SUM(C12:C15)</f>
        <v>7740</v>
      </c>
      <c r="D11" s="106">
        <f>SUM(D12:D15)</f>
        <v>0</v>
      </c>
      <c r="E11" s="4">
        <f>SUM(E12:E15)</f>
        <v>12740</v>
      </c>
      <c r="F11" s="4">
        <f>SUM(F12:F15)</f>
        <v>17740</v>
      </c>
    </row>
    <row r="12" spans="1:9" x14ac:dyDescent="0.3">
      <c r="B12" t="s">
        <v>28</v>
      </c>
      <c r="C12" s="9">
        <f>500*10</f>
        <v>5000</v>
      </c>
      <c r="D12" s="103"/>
      <c r="E12" s="1">
        <v>10000</v>
      </c>
      <c r="F12" s="1">
        <v>15000</v>
      </c>
    </row>
    <row r="13" spans="1:9" x14ac:dyDescent="0.3">
      <c r="B13" t="s">
        <v>29</v>
      </c>
      <c r="C13" s="9">
        <v>500</v>
      </c>
      <c r="D13" s="103"/>
      <c r="E13" s="1">
        <v>500</v>
      </c>
      <c r="F13" s="1">
        <v>500</v>
      </c>
    </row>
    <row r="14" spans="1:9" x14ac:dyDescent="0.3">
      <c r="B14" t="s">
        <v>30</v>
      </c>
      <c r="C14" s="9">
        <v>2000</v>
      </c>
      <c r="D14" s="103"/>
      <c r="E14" s="1">
        <v>2000</v>
      </c>
      <c r="F14" s="1">
        <v>2000</v>
      </c>
    </row>
    <row r="15" spans="1:9" x14ac:dyDescent="0.3">
      <c r="B15" t="s">
        <v>31</v>
      </c>
      <c r="C15" s="9">
        <v>240</v>
      </c>
      <c r="D15" s="103"/>
      <c r="E15" s="1">
        <v>240</v>
      </c>
      <c r="F15" s="1">
        <v>240</v>
      </c>
    </row>
    <row r="16" spans="1:9" x14ac:dyDescent="0.3">
      <c r="C16" s="9"/>
      <c r="D16" s="103"/>
      <c r="E16" s="1"/>
      <c r="F16" s="1"/>
    </row>
    <row r="17" spans="2:6" x14ac:dyDescent="0.3">
      <c r="B17" s="3" t="s">
        <v>32</v>
      </c>
      <c r="C17" s="4">
        <f>+C6-C11</f>
        <v>-7740</v>
      </c>
      <c r="D17" s="106">
        <f>+D6-D11</f>
        <v>0</v>
      </c>
      <c r="E17" s="4">
        <f>+E6-E11</f>
        <v>-12740</v>
      </c>
      <c r="F17" s="4">
        <f>+F6-F11</f>
        <v>-17740</v>
      </c>
    </row>
    <row r="18" spans="2:6" x14ac:dyDescent="0.3">
      <c r="C18" s="9"/>
      <c r="D18" s="103"/>
      <c r="E18" s="2"/>
      <c r="F18" s="2"/>
    </row>
    <row r="19" spans="2:6" x14ac:dyDescent="0.3">
      <c r="B19" t="s">
        <v>35</v>
      </c>
      <c r="C19" s="9">
        <f>30000/5</f>
        <v>6000</v>
      </c>
      <c r="D19" s="103"/>
      <c r="E19" s="1">
        <f>30000/5</f>
        <v>6000</v>
      </c>
      <c r="F19" s="1">
        <f>30000/5</f>
        <v>6000</v>
      </c>
    </row>
    <row r="20" spans="2:6" x14ac:dyDescent="0.3">
      <c r="B20" t="s">
        <v>36</v>
      </c>
      <c r="C20" s="9">
        <v>0</v>
      </c>
      <c r="D20" s="103"/>
      <c r="E20" s="1">
        <v>0</v>
      </c>
      <c r="F20" s="1">
        <v>0</v>
      </c>
    </row>
    <row r="21" spans="2:6" x14ac:dyDescent="0.3">
      <c r="C21" s="9"/>
      <c r="D21" s="103"/>
      <c r="E21" s="1"/>
      <c r="F21" s="1"/>
    </row>
    <row r="22" spans="2:6" x14ac:dyDescent="0.3">
      <c r="B22" s="3" t="s">
        <v>37</v>
      </c>
      <c r="C22" s="4">
        <f>+C17-C19-C20</f>
        <v>-13740</v>
      </c>
      <c r="D22" s="106">
        <f>+D17-D19-D20</f>
        <v>0</v>
      </c>
      <c r="E22" s="4">
        <f>+E17-E19-E20</f>
        <v>-18740</v>
      </c>
      <c r="F22" s="4">
        <f>+F17-F19-F20</f>
        <v>-23740</v>
      </c>
    </row>
    <row r="23" spans="2:6" x14ac:dyDescent="0.3">
      <c r="C23" s="9"/>
      <c r="D23" s="103"/>
      <c r="E23" s="2"/>
      <c r="F23" s="2"/>
    </row>
    <row r="24" spans="2:6" x14ac:dyDescent="0.3">
      <c r="B24" t="s">
        <v>33</v>
      </c>
      <c r="C24" s="9">
        <v>0</v>
      </c>
      <c r="D24" s="103"/>
      <c r="E24" s="1">
        <v>0</v>
      </c>
      <c r="F24" s="1">
        <v>0</v>
      </c>
    </row>
    <row r="25" spans="2:6" x14ac:dyDescent="0.3">
      <c r="B25" t="s">
        <v>34</v>
      </c>
      <c r="C25" s="9">
        <v>500</v>
      </c>
      <c r="D25" s="103"/>
      <c r="E25" s="1">
        <v>500</v>
      </c>
      <c r="F25" s="1">
        <v>500</v>
      </c>
    </row>
    <row r="26" spans="2:6" x14ac:dyDescent="0.3">
      <c r="C26" s="9"/>
      <c r="D26" s="103"/>
      <c r="E26" s="1"/>
      <c r="F26" s="1"/>
    </row>
    <row r="27" spans="2:6" x14ac:dyDescent="0.3">
      <c r="B27" s="3" t="s">
        <v>38</v>
      </c>
      <c r="C27" s="4">
        <f>+C22-C24</f>
        <v>-13740</v>
      </c>
      <c r="D27" s="106">
        <f>+D22-D24</f>
        <v>0</v>
      </c>
      <c r="E27" s="4">
        <f>+E22-E24</f>
        <v>-18740</v>
      </c>
      <c r="F27" s="4">
        <f>+F22-F24</f>
        <v>-23740</v>
      </c>
    </row>
    <row r="28" spans="2:6" x14ac:dyDescent="0.3">
      <c r="C28" s="9"/>
      <c r="D28" s="103"/>
      <c r="E28" s="1"/>
      <c r="F28" s="1"/>
    </row>
    <row r="29" spans="2:6" x14ac:dyDescent="0.3">
      <c r="B29" t="s">
        <v>42</v>
      </c>
      <c r="C29" s="9"/>
      <c r="D29" s="103"/>
      <c r="E29" s="1"/>
      <c r="F29" s="1"/>
    </row>
    <row r="30" spans="2:6" x14ac:dyDescent="0.3">
      <c r="B30" t="s">
        <v>40</v>
      </c>
      <c r="C30" s="9"/>
      <c r="D30" s="103"/>
      <c r="E30" s="1"/>
      <c r="F30" s="1"/>
    </row>
    <row r="31" spans="2:6" x14ac:dyDescent="0.3">
      <c r="C31" s="9"/>
      <c r="D31" s="103"/>
      <c r="E31" s="1"/>
      <c r="F31" s="1"/>
    </row>
    <row r="32" spans="2:6" x14ac:dyDescent="0.3">
      <c r="B32" s="3" t="s">
        <v>41</v>
      </c>
      <c r="C32" s="4">
        <f>+C27-C29-C30</f>
        <v>-13740</v>
      </c>
      <c r="D32" s="106">
        <f>+D27-D29-D30</f>
        <v>0</v>
      </c>
      <c r="E32" s="4">
        <f>+E27-E29-E30</f>
        <v>-18740</v>
      </c>
      <c r="F32" s="4">
        <f>+F27-F29-F30</f>
        <v>-23740</v>
      </c>
    </row>
    <row r="33" spans="2:4" x14ac:dyDescent="0.3">
      <c r="D33" s="104"/>
    </row>
    <row r="34" spans="2:4" x14ac:dyDescent="0.3">
      <c r="D34" s="104"/>
    </row>
    <row r="35" spans="2:4" x14ac:dyDescent="0.3">
      <c r="B35" s="3" t="s">
        <v>53</v>
      </c>
      <c r="D35" s="10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8C1B-8CE8-499C-8EC4-7684CD69B2C8}">
  <dimension ref="A1:AO198"/>
  <sheetViews>
    <sheetView zoomScale="115" zoomScaleNormal="115" workbookViewId="0">
      <pane xSplit="2" ySplit="2" topLeftCell="C201" activePane="bottomRight" state="frozen"/>
      <selection pane="topRight" activeCell="C1" sqref="C1"/>
      <selection pane="bottomLeft" activeCell="A3" sqref="A3"/>
      <selection pane="bottomRight" activeCell="E15" sqref="E15"/>
    </sheetView>
  </sheetViews>
  <sheetFormatPr defaultColWidth="8.77734375" defaultRowHeight="14.4" x14ac:dyDescent="0.3"/>
  <cols>
    <col min="1" max="1" width="9.33203125" style="18" customWidth="1"/>
    <col min="2" max="2" width="34.44140625" style="18" customWidth="1"/>
    <col min="3" max="3" width="10.21875" style="46" customWidth="1"/>
    <col min="4" max="4" width="19.6640625" style="46" customWidth="1"/>
    <col min="5" max="5" width="18.109375" style="46" customWidth="1"/>
    <col min="6" max="6" width="15.77734375" style="46" customWidth="1"/>
    <col min="7" max="8" width="16.33203125" style="18" customWidth="1"/>
    <col min="9" max="9" width="15.77734375" style="46" customWidth="1"/>
    <col min="10" max="11" width="16.33203125" style="18" customWidth="1"/>
    <col min="12" max="12" width="15.77734375" style="46" customWidth="1"/>
    <col min="13" max="14" width="16.33203125" style="18" customWidth="1"/>
    <col min="15" max="15" width="15.77734375" style="46" customWidth="1"/>
    <col min="16" max="17" width="16.33203125" style="18" customWidth="1"/>
    <col min="18" max="18" width="15.77734375" style="46" customWidth="1"/>
    <col min="19" max="20" width="16.33203125" style="18" customWidth="1"/>
    <col min="21" max="21" width="15.77734375" style="46" customWidth="1"/>
    <col min="22" max="23" width="16.33203125" style="18" customWidth="1"/>
    <col min="24" max="24" width="15.77734375" style="46" customWidth="1"/>
    <col min="25" max="26" width="16.33203125" style="18" customWidth="1"/>
    <col min="27" max="27" width="15.77734375" style="46" customWidth="1"/>
    <col min="28" max="29" width="16.33203125" style="18" customWidth="1"/>
    <col min="30" max="30" width="15.77734375" style="46" customWidth="1"/>
    <col min="31" max="32" width="16.33203125" style="18" customWidth="1"/>
    <col min="33" max="33" width="15.77734375" style="46" customWidth="1"/>
    <col min="34" max="35" width="16.33203125" style="18" customWidth="1"/>
    <col min="36" max="36" width="15.77734375" style="46" customWidth="1"/>
    <col min="37" max="38" width="16.33203125" style="18" customWidth="1"/>
    <col min="39" max="39" width="15.77734375" style="46" customWidth="1"/>
    <col min="40" max="41" width="16.33203125" style="18" customWidth="1"/>
    <col min="42" max="16384" width="8.77734375" style="18"/>
  </cols>
  <sheetData>
    <row r="1" spans="1:41" ht="24.6" customHeight="1" thickBot="1" x14ac:dyDescent="0.5">
      <c r="B1" s="47" t="s">
        <v>126</v>
      </c>
    </row>
    <row r="2" spans="1:41" ht="16.2" thickBot="1" x14ac:dyDescent="0.35">
      <c r="A2" s="107" t="s">
        <v>50</v>
      </c>
      <c r="B2" s="193">
        <v>150000</v>
      </c>
      <c r="C2" s="121"/>
      <c r="D2" s="210" t="s">
        <v>0</v>
      </c>
      <c r="E2" s="211"/>
      <c r="F2" s="212" t="s">
        <v>1</v>
      </c>
      <c r="G2" s="212"/>
      <c r="H2" s="122"/>
      <c r="I2" s="212" t="s">
        <v>2</v>
      </c>
      <c r="J2" s="212"/>
      <c r="K2" s="122"/>
      <c r="L2" s="212" t="s">
        <v>3</v>
      </c>
      <c r="M2" s="212"/>
      <c r="N2" s="122"/>
      <c r="O2" s="212" t="s">
        <v>4</v>
      </c>
      <c r="P2" s="212"/>
      <c r="Q2" s="122"/>
      <c r="R2" s="212" t="s">
        <v>5</v>
      </c>
      <c r="S2" s="212"/>
      <c r="T2" s="122"/>
      <c r="U2" s="212" t="s">
        <v>6</v>
      </c>
      <c r="V2" s="212"/>
      <c r="W2" s="122"/>
      <c r="X2" s="212" t="s">
        <v>7</v>
      </c>
      <c r="Y2" s="212"/>
      <c r="Z2" s="122"/>
      <c r="AA2" s="212" t="s">
        <v>8</v>
      </c>
      <c r="AB2" s="212"/>
      <c r="AC2" s="122"/>
      <c r="AD2" s="212" t="s">
        <v>9</v>
      </c>
      <c r="AE2" s="212"/>
      <c r="AF2" s="122"/>
      <c r="AG2" s="212" t="s">
        <v>10</v>
      </c>
      <c r="AH2" s="212"/>
      <c r="AI2" s="122"/>
      <c r="AJ2" s="212" t="s">
        <v>11</v>
      </c>
      <c r="AK2" s="212"/>
      <c r="AL2" s="122"/>
      <c r="AM2" s="212" t="s">
        <v>12</v>
      </c>
      <c r="AN2" s="212"/>
      <c r="AO2" s="122"/>
    </row>
    <row r="3" spans="1:41" x14ac:dyDescent="0.3">
      <c r="A3" s="108" t="s">
        <v>51</v>
      </c>
      <c r="B3" s="194">
        <v>0.2</v>
      </c>
      <c r="C3" s="19" t="s">
        <v>67</v>
      </c>
      <c r="D3" s="20" t="s">
        <v>13</v>
      </c>
      <c r="E3" s="21" t="s">
        <v>14</v>
      </c>
      <c r="F3" s="22" t="s">
        <v>13</v>
      </c>
      <c r="G3" s="23" t="s">
        <v>14</v>
      </c>
      <c r="H3" s="24" t="s">
        <v>65</v>
      </c>
      <c r="I3" s="22" t="s">
        <v>13</v>
      </c>
      <c r="J3" s="23" t="s">
        <v>14</v>
      </c>
      <c r="K3" s="24" t="s">
        <v>65</v>
      </c>
      <c r="L3" s="22" t="s">
        <v>13</v>
      </c>
      <c r="M3" s="23" t="s">
        <v>14</v>
      </c>
      <c r="N3" s="24" t="s">
        <v>65</v>
      </c>
      <c r="O3" s="22" t="s">
        <v>13</v>
      </c>
      <c r="P3" s="23" t="s">
        <v>14</v>
      </c>
      <c r="Q3" s="24" t="s">
        <v>65</v>
      </c>
      <c r="R3" s="22" t="s">
        <v>13</v>
      </c>
      <c r="S3" s="23" t="s">
        <v>14</v>
      </c>
      <c r="T3" s="24" t="s">
        <v>65</v>
      </c>
      <c r="U3" s="22" t="s">
        <v>13</v>
      </c>
      <c r="V3" s="23" t="s">
        <v>14</v>
      </c>
      <c r="W3" s="24" t="s">
        <v>65</v>
      </c>
      <c r="X3" s="22" t="s">
        <v>13</v>
      </c>
      <c r="Y3" s="23" t="s">
        <v>14</v>
      </c>
      <c r="Z3" s="24" t="s">
        <v>65</v>
      </c>
      <c r="AA3" s="22" t="s">
        <v>13</v>
      </c>
      <c r="AB3" s="23" t="s">
        <v>14</v>
      </c>
      <c r="AC3" s="24" t="s">
        <v>65</v>
      </c>
      <c r="AD3" s="22" t="s">
        <v>13</v>
      </c>
      <c r="AE3" s="23" t="s">
        <v>14</v>
      </c>
      <c r="AF3" s="24" t="s">
        <v>65</v>
      </c>
      <c r="AG3" s="22" t="s">
        <v>13</v>
      </c>
      <c r="AH3" s="23" t="s">
        <v>14</v>
      </c>
      <c r="AI3" s="24" t="s">
        <v>65</v>
      </c>
      <c r="AJ3" s="22" t="s">
        <v>13</v>
      </c>
      <c r="AK3" s="23" t="s">
        <v>14</v>
      </c>
      <c r="AL3" s="24" t="s">
        <v>65</v>
      </c>
      <c r="AM3" s="22" t="s">
        <v>13</v>
      </c>
      <c r="AN3" s="23" t="s">
        <v>14</v>
      </c>
      <c r="AO3" s="24" t="s">
        <v>65</v>
      </c>
    </row>
    <row r="4" spans="1:41" ht="14.4" customHeight="1" x14ac:dyDescent="0.3">
      <c r="A4" s="206" t="s">
        <v>83</v>
      </c>
      <c r="B4" s="25" t="s">
        <v>48</v>
      </c>
      <c r="C4" s="26"/>
      <c r="D4" s="27"/>
      <c r="E4" s="28"/>
      <c r="F4" s="29"/>
      <c r="G4" s="30"/>
      <c r="H4" s="31"/>
      <c r="I4" s="29"/>
      <c r="J4" s="30"/>
      <c r="K4" s="31"/>
      <c r="L4" s="29"/>
      <c r="M4" s="30"/>
      <c r="N4" s="31"/>
      <c r="O4" s="29"/>
      <c r="P4" s="30"/>
      <c r="Q4" s="31"/>
      <c r="R4" s="29"/>
      <c r="S4" s="30"/>
      <c r="T4" s="31"/>
      <c r="U4" s="29"/>
      <c r="V4" s="30"/>
      <c r="W4" s="31"/>
      <c r="X4" s="29"/>
      <c r="Y4" s="30"/>
      <c r="Z4" s="31"/>
      <c r="AA4" s="29"/>
      <c r="AB4" s="30"/>
      <c r="AC4" s="31"/>
      <c r="AD4" s="29"/>
      <c r="AE4" s="30"/>
      <c r="AF4" s="31"/>
      <c r="AG4" s="29"/>
      <c r="AH4" s="30"/>
      <c r="AI4" s="31"/>
      <c r="AJ4" s="29"/>
      <c r="AK4" s="30"/>
      <c r="AL4" s="31"/>
      <c r="AM4" s="29"/>
      <c r="AN4" s="30"/>
      <c r="AO4" s="31"/>
    </row>
    <row r="5" spans="1:41" ht="13.8" customHeight="1" x14ac:dyDescent="0.3">
      <c r="A5" s="206"/>
      <c r="B5" s="32" t="s">
        <v>44</v>
      </c>
      <c r="C5" s="33"/>
      <c r="D5" s="195">
        <v>0</v>
      </c>
      <c r="E5" s="48">
        <f t="shared" ref="E5:E10" si="0">G5+J5+M5+P5+S5+V5+Y5+AB5+AE5+AH5+AK5+AN5</f>
        <v>0</v>
      </c>
      <c r="F5" s="161">
        <f t="shared" ref="F5:F10" si="1">+$D5/12</f>
        <v>0</v>
      </c>
      <c r="G5" s="65">
        <f>+G6</f>
        <v>0</v>
      </c>
      <c r="H5" s="72">
        <f>+G5-F5</f>
        <v>0</v>
      </c>
      <c r="I5" s="161">
        <f t="shared" ref="I5" si="2">+$D5/12</f>
        <v>0</v>
      </c>
      <c r="J5" s="65">
        <f t="shared" ref="J5" si="3">+J6</f>
        <v>0</v>
      </c>
      <c r="K5" s="72">
        <f>+J5-I5+H5</f>
        <v>0</v>
      </c>
      <c r="L5" s="161">
        <f t="shared" ref="L5:AM5" si="4">+$D5/12</f>
        <v>0</v>
      </c>
      <c r="M5" s="65">
        <f t="shared" ref="M5:AN5" si="5">+M6</f>
        <v>0</v>
      </c>
      <c r="N5" s="72">
        <f t="shared" ref="N5" si="6">+M5-L5+K5</f>
        <v>0</v>
      </c>
      <c r="O5" s="161">
        <f t="shared" si="4"/>
        <v>0</v>
      </c>
      <c r="P5" s="65">
        <f t="shared" si="5"/>
        <v>0</v>
      </c>
      <c r="Q5" s="72">
        <f t="shared" ref="Q5" si="7">+P5-O5+N5</f>
        <v>0</v>
      </c>
      <c r="R5" s="161">
        <f t="shared" si="4"/>
        <v>0</v>
      </c>
      <c r="S5" s="65">
        <f t="shared" si="5"/>
        <v>0</v>
      </c>
      <c r="T5" s="72">
        <f t="shared" ref="T5" si="8">+S5-R5+Q5</f>
        <v>0</v>
      </c>
      <c r="U5" s="161">
        <f t="shared" si="4"/>
        <v>0</v>
      </c>
      <c r="V5" s="65">
        <f t="shared" si="5"/>
        <v>0</v>
      </c>
      <c r="W5" s="72">
        <f t="shared" ref="W5" si="9">+V5-U5+T5</f>
        <v>0</v>
      </c>
      <c r="X5" s="161">
        <f t="shared" si="4"/>
        <v>0</v>
      </c>
      <c r="Y5" s="65">
        <f t="shared" si="5"/>
        <v>0</v>
      </c>
      <c r="Z5" s="72">
        <f t="shared" ref="Z5" si="10">+Y5-X5+W5</f>
        <v>0</v>
      </c>
      <c r="AA5" s="161">
        <f t="shared" si="4"/>
        <v>0</v>
      </c>
      <c r="AB5" s="65">
        <f t="shared" si="5"/>
        <v>0</v>
      </c>
      <c r="AC5" s="72">
        <f t="shared" ref="AC5" si="11">+AB5-AA5+Z5</f>
        <v>0</v>
      </c>
      <c r="AD5" s="161">
        <f t="shared" si="4"/>
        <v>0</v>
      </c>
      <c r="AE5" s="65">
        <f t="shared" si="5"/>
        <v>0</v>
      </c>
      <c r="AF5" s="72">
        <f t="shared" ref="AF5" si="12">+AE5-AD5+AC5</f>
        <v>0</v>
      </c>
      <c r="AG5" s="161">
        <f t="shared" si="4"/>
        <v>0</v>
      </c>
      <c r="AH5" s="65">
        <f t="shared" si="5"/>
        <v>0</v>
      </c>
      <c r="AI5" s="72">
        <f t="shared" ref="AI5" si="13">+AH5-AG5+AF5</f>
        <v>0</v>
      </c>
      <c r="AJ5" s="161">
        <f t="shared" si="4"/>
        <v>0</v>
      </c>
      <c r="AK5" s="65">
        <f t="shared" si="5"/>
        <v>0</v>
      </c>
      <c r="AL5" s="72">
        <f t="shared" ref="AL5" si="14">+AK5-AJ5+AI5</f>
        <v>0</v>
      </c>
      <c r="AM5" s="161">
        <f t="shared" si="4"/>
        <v>0</v>
      </c>
      <c r="AN5" s="65">
        <f t="shared" si="5"/>
        <v>0</v>
      </c>
      <c r="AO5" s="72">
        <f t="shared" ref="AO5" si="15">+AN5-AM5+AL5</f>
        <v>0</v>
      </c>
    </row>
    <row r="6" spans="1:41" s="36" customFormat="1" ht="13.8" customHeight="1" x14ac:dyDescent="0.3">
      <c r="A6" s="206"/>
      <c r="B6" s="35" t="s">
        <v>68</v>
      </c>
      <c r="C6" s="33"/>
      <c r="D6" s="49">
        <f>F6+I6+L6+O6+R6+U6+X6+AA6+AD6+AG6+AJ6+AM6</f>
        <v>0</v>
      </c>
      <c r="E6" s="48">
        <f t="shared" si="0"/>
        <v>0</v>
      </c>
      <c r="F6" s="161">
        <f>INDEX('KPI CHIUSURE'!G$167:G$203,MATCH('Controllo-KPI'!$B1,'KPI CHIUSURE'!$A$167:$A$203,0))</f>
        <v>0</v>
      </c>
      <c r="G6" s="65">
        <f>INDEX('KPI CHIUSURE'!H$167:H$203,MATCH('Controllo-KPI'!$B1,'KPI CHIUSURE'!$A$167:$A$203,0))</f>
        <v>0</v>
      </c>
      <c r="H6" s="72"/>
      <c r="I6" s="161">
        <f>INDEX('KPI CHIUSURE'!J$167:J$203,MATCH('Controllo-KPI'!$B1,'KPI CHIUSURE'!$A$167:$A$203,0))</f>
        <v>0</v>
      </c>
      <c r="J6" s="65">
        <f>INDEX('KPI CHIUSURE'!K$167:K$203,MATCH('Controllo-KPI'!$B1,'KPI CHIUSURE'!$A$167:$A$203,0))</f>
        <v>0</v>
      </c>
      <c r="K6" s="72"/>
      <c r="L6" s="161">
        <f>INDEX('KPI CHIUSURE'!M$167:M$203,MATCH('Controllo-KPI'!$B1,'KPI CHIUSURE'!$A$167:$A$203,0))</f>
        <v>0</v>
      </c>
      <c r="M6" s="65">
        <f>INDEX('KPI CHIUSURE'!N$167:N$203,MATCH('Controllo-KPI'!$B1,'KPI CHIUSURE'!$A$167:$A$203,0))</f>
        <v>0</v>
      </c>
      <c r="N6" s="72"/>
      <c r="O6" s="161">
        <f>INDEX('KPI CHIUSURE'!P$167:P$203,MATCH('Controllo-KPI'!$B1,'KPI CHIUSURE'!$A$167:$A$203,0))</f>
        <v>0</v>
      </c>
      <c r="P6" s="65">
        <f>INDEX('KPI CHIUSURE'!Q$167:Q$203,MATCH('Controllo-KPI'!$B1,'KPI CHIUSURE'!$A$167:$A$203,0))</f>
        <v>0</v>
      </c>
      <c r="Q6" s="72"/>
      <c r="R6" s="161">
        <f>INDEX('KPI CHIUSURE'!S$167:S$203,MATCH('Controllo-KPI'!$B1,'KPI CHIUSURE'!$A$167:$A$203,0))</f>
        <v>0</v>
      </c>
      <c r="S6" s="65">
        <f>INDEX('KPI CHIUSURE'!T$167:T$203,MATCH('Controllo-KPI'!$B1,'KPI CHIUSURE'!$A$167:$A$203,0))</f>
        <v>0</v>
      </c>
      <c r="T6" s="72"/>
      <c r="U6" s="161">
        <f>INDEX('KPI CHIUSURE'!V$167:V$203,MATCH('Controllo-KPI'!$B1,'KPI CHIUSURE'!$A$167:$A$203,0))</f>
        <v>0</v>
      </c>
      <c r="V6" s="65">
        <f>INDEX('KPI CHIUSURE'!W$167:W$203,MATCH('Controllo-KPI'!$B1,'KPI CHIUSURE'!$A$167:$A$203,0))</f>
        <v>0</v>
      </c>
      <c r="W6" s="72"/>
      <c r="X6" s="161">
        <f>INDEX('KPI CHIUSURE'!Y$167:Y$203,MATCH('Controllo-KPI'!$B1,'KPI CHIUSURE'!$A$167:$A$203,0))</f>
        <v>0</v>
      </c>
      <c r="Y6" s="65">
        <f>INDEX('KPI CHIUSURE'!Z$167:Z$203,MATCH('Controllo-KPI'!$B1,'KPI CHIUSURE'!$A$167:$A$203,0))</f>
        <v>0</v>
      </c>
      <c r="Z6" s="72"/>
      <c r="AA6" s="161">
        <f>INDEX('KPI CHIUSURE'!AB$167:AB$203,MATCH('Controllo-KPI'!$B1,'KPI CHIUSURE'!$A$167:$A$203,0))</f>
        <v>0</v>
      </c>
      <c r="AB6" s="65">
        <f>INDEX('KPI CHIUSURE'!AC$167:AC$203,MATCH('Controllo-KPI'!$B1,'KPI CHIUSURE'!$A$167:$A$203,0))</f>
        <v>0</v>
      </c>
      <c r="AC6" s="72"/>
      <c r="AD6" s="161">
        <f>INDEX('KPI CHIUSURE'!AE$167:AE$203,MATCH('Controllo-KPI'!$B1,'KPI CHIUSURE'!$A$167:$A$203,0))</f>
        <v>0</v>
      </c>
      <c r="AE6" s="65">
        <f>INDEX('KPI CHIUSURE'!AF$167:AF$203,MATCH('Controllo-KPI'!$B1,'KPI CHIUSURE'!$A$167:$A$203,0))</f>
        <v>0</v>
      </c>
      <c r="AF6" s="72"/>
      <c r="AG6" s="161">
        <f>INDEX('KPI CHIUSURE'!AH$167:AH$203,MATCH('Controllo-KPI'!$B1,'KPI CHIUSURE'!$A$167:$A$203,0))</f>
        <v>0</v>
      </c>
      <c r="AH6" s="65">
        <f>INDEX('KPI CHIUSURE'!AI$167:AI$203,MATCH('Controllo-KPI'!$B1,'KPI CHIUSURE'!$A$167:$A$203,0))</f>
        <v>0</v>
      </c>
      <c r="AI6" s="72"/>
      <c r="AJ6" s="161">
        <f>INDEX('KPI CHIUSURE'!AK$167:AK$203,MATCH('Controllo-KPI'!$B1,'KPI CHIUSURE'!$A$167:$A$203,0))</f>
        <v>0</v>
      </c>
      <c r="AK6" s="65">
        <f>INDEX('KPI CHIUSURE'!AL$167:AL$203,MATCH('Controllo-KPI'!$B1,'KPI CHIUSURE'!$A$167:$A$203,0))</f>
        <v>0</v>
      </c>
      <c r="AL6" s="72"/>
      <c r="AM6" s="161">
        <f>INDEX('KPI CHIUSURE'!AN$167:AN$203,MATCH('Controllo-KPI'!$B1,'KPI CHIUSURE'!$A$167:$A$203,0))</f>
        <v>0</v>
      </c>
      <c r="AN6" s="65">
        <f>INDEX('KPI CHIUSURE'!AO$167:AO$203,MATCH('Controllo-KPI'!$B1,'KPI CHIUSURE'!$A$167:$A$203,0))</f>
        <v>0</v>
      </c>
      <c r="AO6" s="72"/>
    </row>
    <row r="7" spans="1:41" ht="13.8" customHeight="1" x14ac:dyDescent="0.3">
      <c r="A7" s="206"/>
      <c r="B7" s="32" t="s">
        <v>45</v>
      </c>
      <c r="C7" s="33"/>
      <c r="D7" s="49">
        <f>+D5/B3</f>
        <v>0</v>
      </c>
      <c r="E7" s="48">
        <f t="shared" si="0"/>
        <v>600000</v>
      </c>
      <c r="F7" s="161">
        <f t="shared" si="1"/>
        <v>0</v>
      </c>
      <c r="G7" s="162">
        <v>600000</v>
      </c>
      <c r="H7" s="72">
        <f t="shared" ref="H7:H33" si="16">+G7-F7</f>
        <v>600000</v>
      </c>
      <c r="I7" s="161">
        <f>+F7</f>
        <v>0</v>
      </c>
      <c r="J7" s="162"/>
      <c r="K7" s="72">
        <f t="shared" ref="K7:K10" si="17">+J7-I7+H7</f>
        <v>600000</v>
      </c>
      <c r="L7" s="161">
        <f t="shared" ref="L7:L10" si="18">+I7</f>
        <v>0</v>
      </c>
      <c r="M7" s="162"/>
      <c r="N7" s="72">
        <f t="shared" ref="N7:N10" si="19">+M7-L7+K7</f>
        <v>600000</v>
      </c>
      <c r="O7" s="161">
        <f t="shared" ref="O7:O10" si="20">+L7</f>
        <v>0</v>
      </c>
      <c r="P7" s="162"/>
      <c r="Q7" s="72">
        <f t="shared" ref="Q7:Q10" si="21">+P7-O7+N7</f>
        <v>600000</v>
      </c>
      <c r="R7" s="161">
        <f t="shared" ref="R7:R10" si="22">+O7</f>
        <v>0</v>
      </c>
      <c r="S7" s="162"/>
      <c r="T7" s="72">
        <f t="shared" ref="T7:T10" si="23">+S7-R7+Q7</f>
        <v>600000</v>
      </c>
      <c r="U7" s="161">
        <f t="shared" ref="U7:U10" si="24">+R7</f>
        <v>0</v>
      </c>
      <c r="V7" s="162"/>
      <c r="W7" s="72">
        <f t="shared" ref="W7:W10" si="25">+V7-U7+T7</f>
        <v>600000</v>
      </c>
      <c r="X7" s="161">
        <f t="shared" ref="X7:X10" si="26">+U7</f>
        <v>0</v>
      </c>
      <c r="Y7" s="162"/>
      <c r="Z7" s="72">
        <f t="shared" ref="Z7:Z10" si="27">+Y7-X7+W7</f>
        <v>600000</v>
      </c>
      <c r="AA7" s="161">
        <f t="shared" ref="AA7:AA10" si="28">+X7</f>
        <v>0</v>
      </c>
      <c r="AB7" s="162"/>
      <c r="AC7" s="72">
        <f t="shared" ref="AC7:AC10" si="29">+AB7-AA7+Z7</f>
        <v>600000</v>
      </c>
      <c r="AD7" s="161">
        <f t="shared" ref="AD7:AD10" si="30">+AA7</f>
        <v>0</v>
      </c>
      <c r="AE7" s="162"/>
      <c r="AF7" s="72">
        <f t="shared" ref="AF7:AF10" si="31">+AE7-AD7+AC7</f>
        <v>600000</v>
      </c>
      <c r="AG7" s="161">
        <f t="shared" ref="AG7:AG10" si="32">+AD7</f>
        <v>0</v>
      </c>
      <c r="AH7" s="162"/>
      <c r="AI7" s="72">
        <f t="shared" ref="AI7:AI10" si="33">+AH7-AG7+AF7</f>
        <v>600000</v>
      </c>
      <c r="AJ7" s="161">
        <f t="shared" ref="AJ7:AJ10" si="34">+AG7</f>
        <v>0</v>
      </c>
      <c r="AK7" s="162"/>
      <c r="AL7" s="72">
        <f t="shared" ref="AL7:AL10" si="35">+AK7-AJ7+AI7</f>
        <v>600000</v>
      </c>
      <c r="AM7" s="161">
        <f t="shared" ref="AM7:AM10" si="36">+AJ7</f>
        <v>0</v>
      </c>
      <c r="AN7" s="162"/>
      <c r="AO7" s="72">
        <f t="shared" ref="AO7:AO10" si="37">+AN7-AM7+AL7</f>
        <v>600000</v>
      </c>
    </row>
    <row r="8" spans="1:41" x14ac:dyDescent="0.3">
      <c r="A8" s="206"/>
      <c r="B8" s="32" t="s">
        <v>46</v>
      </c>
      <c r="C8" s="33"/>
      <c r="D8" s="49">
        <f>+D7/B2</f>
        <v>0</v>
      </c>
      <c r="E8" s="48">
        <f t="shared" si="0"/>
        <v>1</v>
      </c>
      <c r="F8" s="161">
        <f t="shared" si="1"/>
        <v>0</v>
      </c>
      <c r="G8" s="163">
        <v>1</v>
      </c>
      <c r="H8" s="72">
        <f t="shared" si="16"/>
        <v>1</v>
      </c>
      <c r="I8" s="161">
        <f>+F8</f>
        <v>0</v>
      </c>
      <c r="J8" s="163"/>
      <c r="K8" s="72">
        <f t="shared" si="17"/>
        <v>1</v>
      </c>
      <c r="L8" s="161">
        <f t="shared" si="18"/>
        <v>0</v>
      </c>
      <c r="M8" s="163"/>
      <c r="N8" s="72">
        <f t="shared" si="19"/>
        <v>1</v>
      </c>
      <c r="O8" s="161">
        <f t="shared" si="20"/>
        <v>0</v>
      </c>
      <c r="P8" s="163"/>
      <c r="Q8" s="72">
        <f t="shared" si="21"/>
        <v>1</v>
      </c>
      <c r="R8" s="161">
        <f t="shared" si="22"/>
        <v>0</v>
      </c>
      <c r="S8" s="163"/>
      <c r="T8" s="72">
        <f t="shared" si="23"/>
        <v>1</v>
      </c>
      <c r="U8" s="161">
        <f t="shared" si="24"/>
        <v>0</v>
      </c>
      <c r="V8" s="163"/>
      <c r="W8" s="72">
        <f t="shared" si="25"/>
        <v>1</v>
      </c>
      <c r="X8" s="161">
        <f t="shared" si="26"/>
        <v>0</v>
      </c>
      <c r="Y8" s="163"/>
      <c r="Z8" s="72">
        <f t="shared" si="27"/>
        <v>1</v>
      </c>
      <c r="AA8" s="161">
        <f t="shared" si="28"/>
        <v>0</v>
      </c>
      <c r="AB8" s="163"/>
      <c r="AC8" s="72">
        <f t="shared" si="29"/>
        <v>1</v>
      </c>
      <c r="AD8" s="161">
        <f t="shared" si="30"/>
        <v>0</v>
      </c>
      <c r="AE8" s="163"/>
      <c r="AF8" s="72">
        <f t="shared" si="31"/>
        <v>1</v>
      </c>
      <c r="AG8" s="161">
        <f t="shared" si="32"/>
        <v>0</v>
      </c>
      <c r="AH8" s="163"/>
      <c r="AI8" s="72">
        <f t="shared" si="33"/>
        <v>1</v>
      </c>
      <c r="AJ8" s="161">
        <f t="shared" si="34"/>
        <v>0</v>
      </c>
      <c r="AK8" s="163"/>
      <c r="AL8" s="72">
        <f t="shared" si="35"/>
        <v>1</v>
      </c>
      <c r="AM8" s="161">
        <f t="shared" si="36"/>
        <v>0</v>
      </c>
      <c r="AN8" s="163"/>
      <c r="AO8" s="72">
        <f t="shared" si="37"/>
        <v>1</v>
      </c>
    </row>
    <row r="9" spans="1:41" x14ac:dyDescent="0.3">
      <c r="A9" s="206"/>
      <c r="B9" s="32" t="s">
        <v>15</v>
      </c>
      <c r="C9" s="33"/>
      <c r="D9" s="49">
        <f>+D8*2</f>
        <v>0</v>
      </c>
      <c r="E9" s="48">
        <f t="shared" si="0"/>
        <v>4</v>
      </c>
      <c r="F9" s="161">
        <f t="shared" si="1"/>
        <v>0</v>
      </c>
      <c r="G9" s="163">
        <v>4</v>
      </c>
      <c r="H9" s="72">
        <f t="shared" si="16"/>
        <v>4</v>
      </c>
      <c r="I9" s="161">
        <f>+F9</f>
        <v>0</v>
      </c>
      <c r="J9" s="163"/>
      <c r="K9" s="72">
        <f t="shared" si="17"/>
        <v>4</v>
      </c>
      <c r="L9" s="161">
        <f t="shared" si="18"/>
        <v>0</v>
      </c>
      <c r="M9" s="163"/>
      <c r="N9" s="72">
        <f t="shared" si="19"/>
        <v>4</v>
      </c>
      <c r="O9" s="161">
        <f t="shared" si="20"/>
        <v>0</v>
      </c>
      <c r="P9" s="163"/>
      <c r="Q9" s="72">
        <f t="shared" si="21"/>
        <v>4</v>
      </c>
      <c r="R9" s="161">
        <f t="shared" si="22"/>
        <v>0</v>
      </c>
      <c r="S9" s="163"/>
      <c r="T9" s="72">
        <f t="shared" si="23"/>
        <v>4</v>
      </c>
      <c r="U9" s="161">
        <f t="shared" si="24"/>
        <v>0</v>
      </c>
      <c r="V9" s="163"/>
      <c r="W9" s="72">
        <f t="shared" si="25"/>
        <v>4</v>
      </c>
      <c r="X9" s="161">
        <f t="shared" si="26"/>
        <v>0</v>
      </c>
      <c r="Y9" s="163"/>
      <c r="Z9" s="72">
        <f t="shared" si="27"/>
        <v>4</v>
      </c>
      <c r="AA9" s="161">
        <f t="shared" si="28"/>
        <v>0</v>
      </c>
      <c r="AB9" s="163"/>
      <c r="AC9" s="72">
        <f t="shared" si="29"/>
        <v>4</v>
      </c>
      <c r="AD9" s="161">
        <f t="shared" si="30"/>
        <v>0</v>
      </c>
      <c r="AE9" s="163"/>
      <c r="AF9" s="72">
        <f t="shared" si="31"/>
        <v>4</v>
      </c>
      <c r="AG9" s="161">
        <f t="shared" si="32"/>
        <v>0</v>
      </c>
      <c r="AH9" s="163"/>
      <c r="AI9" s="72">
        <f t="shared" si="33"/>
        <v>4</v>
      </c>
      <c r="AJ9" s="161">
        <f t="shared" si="34"/>
        <v>0</v>
      </c>
      <c r="AK9" s="163"/>
      <c r="AL9" s="72">
        <f t="shared" si="35"/>
        <v>4</v>
      </c>
      <c r="AM9" s="161">
        <f t="shared" si="36"/>
        <v>0</v>
      </c>
      <c r="AN9" s="163"/>
      <c r="AO9" s="72">
        <f t="shared" si="37"/>
        <v>4</v>
      </c>
    </row>
    <row r="10" spans="1:41" ht="15" thickBot="1" x14ac:dyDescent="0.35">
      <c r="A10" s="206"/>
      <c r="B10" s="37" t="s">
        <v>16</v>
      </c>
      <c r="C10" s="44"/>
      <c r="D10" s="70">
        <f>+D9</f>
        <v>0</v>
      </c>
      <c r="E10" s="71">
        <f t="shared" si="0"/>
        <v>1</v>
      </c>
      <c r="F10" s="161">
        <f t="shared" si="1"/>
        <v>0</v>
      </c>
      <c r="G10" s="164">
        <v>1</v>
      </c>
      <c r="H10" s="72">
        <f t="shared" si="16"/>
        <v>1</v>
      </c>
      <c r="I10" s="161">
        <f>+F10</f>
        <v>0</v>
      </c>
      <c r="J10" s="164"/>
      <c r="K10" s="72">
        <f t="shared" si="17"/>
        <v>1</v>
      </c>
      <c r="L10" s="161">
        <f t="shared" si="18"/>
        <v>0</v>
      </c>
      <c r="M10" s="164"/>
      <c r="N10" s="72">
        <f t="shared" si="19"/>
        <v>1</v>
      </c>
      <c r="O10" s="161">
        <f t="shared" si="20"/>
        <v>0</v>
      </c>
      <c r="P10" s="164"/>
      <c r="Q10" s="72">
        <f t="shared" si="21"/>
        <v>1</v>
      </c>
      <c r="R10" s="161">
        <f t="shared" si="22"/>
        <v>0</v>
      </c>
      <c r="S10" s="164"/>
      <c r="T10" s="72">
        <f t="shared" si="23"/>
        <v>1</v>
      </c>
      <c r="U10" s="161">
        <f t="shared" si="24"/>
        <v>0</v>
      </c>
      <c r="V10" s="164"/>
      <c r="W10" s="72">
        <f t="shared" si="25"/>
        <v>1</v>
      </c>
      <c r="X10" s="161">
        <f t="shared" si="26"/>
        <v>0</v>
      </c>
      <c r="Y10" s="164"/>
      <c r="Z10" s="72">
        <f t="shared" si="27"/>
        <v>1</v>
      </c>
      <c r="AA10" s="161">
        <f t="shared" si="28"/>
        <v>0</v>
      </c>
      <c r="AB10" s="164"/>
      <c r="AC10" s="72">
        <f t="shared" si="29"/>
        <v>1</v>
      </c>
      <c r="AD10" s="161">
        <f t="shared" si="30"/>
        <v>0</v>
      </c>
      <c r="AE10" s="164"/>
      <c r="AF10" s="72">
        <f t="shared" si="31"/>
        <v>1</v>
      </c>
      <c r="AG10" s="161">
        <f t="shared" si="32"/>
        <v>0</v>
      </c>
      <c r="AH10" s="164"/>
      <c r="AI10" s="72">
        <f t="shared" si="33"/>
        <v>1</v>
      </c>
      <c r="AJ10" s="161">
        <f t="shared" si="34"/>
        <v>0</v>
      </c>
      <c r="AK10" s="164"/>
      <c r="AL10" s="72">
        <f t="shared" si="35"/>
        <v>1</v>
      </c>
      <c r="AM10" s="161">
        <f t="shared" si="36"/>
        <v>0</v>
      </c>
      <c r="AN10" s="164"/>
      <c r="AO10" s="72">
        <f t="shared" si="37"/>
        <v>1</v>
      </c>
    </row>
    <row r="11" spans="1:41" s="36" customFormat="1" x14ac:dyDescent="0.3">
      <c r="A11" s="207" t="s">
        <v>84</v>
      </c>
      <c r="B11" s="66" t="s">
        <v>81</v>
      </c>
      <c r="C11" s="45"/>
      <c r="D11" s="196">
        <v>0</v>
      </c>
      <c r="E11" s="76">
        <f t="shared" ref="E11:E18" si="38">G11+J11+M11+P11+S11+V11+Y11+AB11+AE11+AH11+AK11+AN11</f>
        <v>0</v>
      </c>
      <c r="F11" s="168"/>
      <c r="G11" s="165"/>
      <c r="H11" s="73">
        <f t="shared" ref="H11:H18" si="39">+G11-F11</f>
        <v>0</v>
      </c>
      <c r="I11" s="168"/>
      <c r="J11" s="165"/>
      <c r="K11" s="73">
        <f t="shared" ref="K11:K18" si="40">+J11-I11</f>
        <v>0</v>
      </c>
      <c r="L11" s="168">
        <v>4</v>
      </c>
      <c r="M11" s="165"/>
      <c r="N11" s="73">
        <f t="shared" ref="N11:N18" si="41">+M11-L11</f>
        <v>-4</v>
      </c>
      <c r="O11" s="168"/>
      <c r="P11" s="165"/>
      <c r="Q11" s="73">
        <f t="shared" ref="Q11:Q18" si="42">+P11-O11</f>
        <v>0</v>
      </c>
      <c r="R11" s="168"/>
      <c r="S11" s="165"/>
      <c r="T11" s="73">
        <f t="shared" ref="T11:T18" si="43">+S11-R11</f>
        <v>0</v>
      </c>
      <c r="U11" s="168"/>
      <c r="V11" s="165"/>
      <c r="W11" s="73">
        <f t="shared" ref="W11:W18" si="44">+V11-U11</f>
        <v>0</v>
      </c>
      <c r="X11" s="168"/>
      <c r="Y11" s="165"/>
      <c r="Z11" s="73">
        <f t="shared" ref="Z11:Z18" si="45">+Y11-X11</f>
        <v>0</v>
      </c>
      <c r="AA11" s="168"/>
      <c r="AB11" s="165"/>
      <c r="AC11" s="73">
        <f t="shared" ref="AC11:AC18" si="46">+AB11-AA11</f>
        <v>0</v>
      </c>
      <c r="AD11" s="168"/>
      <c r="AE11" s="165"/>
      <c r="AF11" s="73">
        <f t="shared" ref="AF11:AF18" si="47">+AE11-AD11</f>
        <v>0</v>
      </c>
      <c r="AG11" s="168"/>
      <c r="AH11" s="165"/>
      <c r="AI11" s="73">
        <f t="shared" ref="AI11:AI18" si="48">+AH11-AG11</f>
        <v>0</v>
      </c>
      <c r="AJ11" s="168"/>
      <c r="AK11" s="165"/>
      <c r="AL11" s="73">
        <f t="shared" ref="AL11:AL18" si="49">+AK11-AJ11</f>
        <v>0</v>
      </c>
      <c r="AM11" s="168"/>
      <c r="AN11" s="165"/>
      <c r="AO11" s="73">
        <f t="shared" ref="AO11:AO18" si="50">+AN11-AM11</f>
        <v>0</v>
      </c>
    </row>
    <row r="12" spans="1:41" s="36" customFormat="1" ht="14.4" customHeight="1" x14ac:dyDescent="0.3">
      <c r="A12" s="207"/>
      <c r="B12" s="67" t="s">
        <v>82</v>
      </c>
      <c r="C12" s="33"/>
      <c r="D12" s="77">
        <f>+D11*0.5</f>
        <v>0</v>
      </c>
      <c r="E12" s="78">
        <f t="shared" si="38"/>
        <v>0</v>
      </c>
      <c r="F12" s="169"/>
      <c r="G12" s="166"/>
      <c r="H12" s="72">
        <f t="shared" si="39"/>
        <v>0</v>
      </c>
      <c r="I12" s="169"/>
      <c r="J12" s="166"/>
      <c r="K12" s="72">
        <f t="shared" si="40"/>
        <v>0</v>
      </c>
      <c r="L12" s="169"/>
      <c r="M12" s="166"/>
      <c r="N12" s="72">
        <f t="shared" si="41"/>
        <v>0</v>
      </c>
      <c r="O12" s="169">
        <v>1</v>
      </c>
      <c r="P12" s="166"/>
      <c r="Q12" s="72">
        <f t="shared" si="42"/>
        <v>-1</v>
      </c>
      <c r="R12" s="169"/>
      <c r="S12" s="166"/>
      <c r="T12" s="72">
        <f t="shared" si="43"/>
        <v>0</v>
      </c>
      <c r="U12" s="169"/>
      <c r="V12" s="166"/>
      <c r="W12" s="72">
        <f t="shared" si="44"/>
        <v>0</v>
      </c>
      <c r="X12" s="169"/>
      <c r="Y12" s="166"/>
      <c r="Z12" s="72">
        <f t="shared" si="45"/>
        <v>0</v>
      </c>
      <c r="AA12" s="169"/>
      <c r="AB12" s="166"/>
      <c r="AC12" s="72">
        <f t="shared" si="46"/>
        <v>0</v>
      </c>
      <c r="AD12" s="169"/>
      <c r="AE12" s="166"/>
      <c r="AF12" s="72">
        <f t="shared" si="47"/>
        <v>0</v>
      </c>
      <c r="AG12" s="169"/>
      <c r="AH12" s="166"/>
      <c r="AI12" s="72">
        <f t="shared" si="48"/>
        <v>0</v>
      </c>
      <c r="AJ12" s="169"/>
      <c r="AK12" s="166"/>
      <c r="AL12" s="72">
        <f t="shared" si="49"/>
        <v>0</v>
      </c>
      <c r="AM12" s="169"/>
      <c r="AN12" s="166"/>
      <c r="AO12" s="72">
        <f t="shared" si="50"/>
        <v>0</v>
      </c>
    </row>
    <row r="13" spans="1:41" s="36" customFormat="1" x14ac:dyDescent="0.3">
      <c r="A13" s="207"/>
      <c r="B13" s="68" t="s">
        <v>22</v>
      </c>
      <c r="C13" s="33"/>
      <c r="D13" s="77">
        <f>+D11</f>
        <v>0</v>
      </c>
      <c r="E13" s="78">
        <f t="shared" si="38"/>
        <v>0</v>
      </c>
      <c r="F13" s="169"/>
      <c r="G13" s="166"/>
      <c r="H13" s="72">
        <f t="shared" si="39"/>
        <v>0</v>
      </c>
      <c r="I13" s="169"/>
      <c r="J13" s="166"/>
      <c r="K13" s="72">
        <f t="shared" si="40"/>
        <v>0</v>
      </c>
      <c r="L13" s="169"/>
      <c r="M13" s="166"/>
      <c r="N13" s="72">
        <f t="shared" si="41"/>
        <v>0</v>
      </c>
      <c r="O13" s="169"/>
      <c r="P13" s="166"/>
      <c r="Q13" s="72">
        <f t="shared" si="42"/>
        <v>0</v>
      </c>
      <c r="R13" s="169"/>
      <c r="S13" s="166"/>
      <c r="T13" s="72">
        <f t="shared" si="43"/>
        <v>0</v>
      </c>
      <c r="U13" s="169"/>
      <c r="V13" s="166"/>
      <c r="W13" s="72">
        <f t="shared" si="44"/>
        <v>0</v>
      </c>
      <c r="X13" s="169"/>
      <c r="Y13" s="166"/>
      <c r="Z13" s="72">
        <f t="shared" si="45"/>
        <v>0</v>
      </c>
      <c r="AA13" s="169"/>
      <c r="AB13" s="166"/>
      <c r="AC13" s="72">
        <f t="shared" si="46"/>
        <v>0</v>
      </c>
      <c r="AD13" s="169"/>
      <c r="AE13" s="166"/>
      <c r="AF13" s="72">
        <f t="shared" si="47"/>
        <v>0</v>
      </c>
      <c r="AG13" s="169"/>
      <c r="AH13" s="166"/>
      <c r="AI13" s="72">
        <f t="shared" si="48"/>
        <v>0</v>
      </c>
      <c r="AJ13" s="169"/>
      <c r="AK13" s="166"/>
      <c r="AL13" s="72">
        <f t="shared" si="49"/>
        <v>0</v>
      </c>
      <c r="AM13" s="169"/>
      <c r="AN13" s="166"/>
      <c r="AO13" s="72">
        <f t="shared" si="50"/>
        <v>0</v>
      </c>
    </row>
    <row r="14" spans="1:41" s="36" customFormat="1" x14ac:dyDescent="0.3">
      <c r="A14" s="207"/>
      <c r="B14" s="69" t="s">
        <v>23</v>
      </c>
      <c r="C14" s="33"/>
      <c r="D14" s="197">
        <f>+D12</f>
        <v>0</v>
      </c>
      <c r="E14" s="78">
        <f t="shared" si="38"/>
        <v>0</v>
      </c>
      <c r="F14" s="169"/>
      <c r="G14" s="166"/>
      <c r="H14" s="72">
        <f t="shared" si="39"/>
        <v>0</v>
      </c>
      <c r="I14" s="169"/>
      <c r="J14" s="166"/>
      <c r="K14" s="72">
        <f t="shared" si="40"/>
        <v>0</v>
      </c>
      <c r="L14" s="169"/>
      <c r="M14" s="166"/>
      <c r="N14" s="72">
        <f t="shared" si="41"/>
        <v>0</v>
      </c>
      <c r="O14" s="169"/>
      <c r="P14" s="166"/>
      <c r="Q14" s="72">
        <f t="shared" si="42"/>
        <v>0</v>
      </c>
      <c r="R14" s="169"/>
      <c r="S14" s="166"/>
      <c r="T14" s="72">
        <f t="shared" si="43"/>
        <v>0</v>
      </c>
      <c r="U14" s="169"/>
      <c r="V14" s="166"/>
      <c r="W14" s="72">
        <f t="shared" si="44"/>
        <v>0</v>
      </c>
      <c r="X14" s="169"/>
      <c r="Y14" s="166"/>
      <c r="Z14" s="72">
        <f t="shared" si="45"/>
        <v>0</v>
      </c>
      <c r="AA14" s="169"/>
      <c r="AB14" s="166"/>
      <c r="AC14" s="72">
        <f t="shared" si="46"/>
        <v>0</v>
      </c>
      <c r="AD14" s="169"/>
      <c r="AE14" s="166"/>
      <c r="AF14" s="72">
        <f t="shared" si="47"/>
        <v>0</v>
      </c>
      <c r="AG14" s="169"/>
      <c r="AH14" s="166"/>
      <c r="AI14" s="72">
        <f t="shared" si="48"/>
        <v>0</v>
      </c>
      <c r="AJ14" s="169"/>
      <c r="AK14" s="166"/>
      <c r="AL14" s="72">
        <f t="shared" si="49"/>
        <v>0</v>
      </c>
      <c r="AM14" s="169"/>
      <c r="AN14" s="166"/>
      <c r="AO14" s="72">
        <f t="shared" si="50"/>
        <v>0</v>
      </c>
    </row>
    <row r="15" spans="1:41" s="36" customFormat="1" x14ac:dyDescent="0.3">
      <c r="A15" s="207"/>
      <c r="B15" s="66" t="s">
        <v>19</v>
      </c>
      <c r="C15" s="33"/>
      <c r="D15" s="77">
        <v>3</v>
      </c>
      <c r="E15" s="78">
        <f t="shared" si="38"/>
        <v>0</v>
      </c>
      <c r="F15" s="169"/>
      <c r="G15" s="166"/>
      <c r="H15" s="72">
        <f t="shared" si="39"/>
        <v>0</v>
      </c>
      <c r="I15" s="169"/>
      <c r="J15" s="166"/>
      <c r="K15" s="72">
        <f t="shared" si="40"/>
        <v>0</v>
      </c>
      <c r="L15" s="169"/>
      <c r="M15" s="166"/>
      <c r="N15" s="72">
        <f t="shared" si="41"/>
        <v>0</v>
      </c>
      <c r="O15" s="169"/>
      <c r="P15" s="166"/>
      <c r="Q15" s="72">
        <f t="shared" si="42"/>
        <v>0</v>
      </c>
      <c r="R15" s="169"/>
      <c r="S15" s="166"/>
      <c r="T15" s="72">
        <f t="shared" si="43"/>
        <v>0</v>
      </c>
      <c r="U15" s="169"/>
      <c r="V15" s="166"/>
      <c r="W15" s="72">
        <f t="shared" si="44"/>
        <v>0</v>
      </c>
      <c r="X15" s="169"/>
      <c r="Y15" s="166"/>
      <c r="Z15" s="72">
        <f t="shared" si="45"/>
        <v>0</v>
      </c>
      <c r="AA15" s="169"/>
      <c r="AB15" s="166"/>
      <c r="AC15" s="72">
        <f t="shared" si="46"/>
        <v>0</v>
      </c>
      <c r="AD15" s="169"/>
      <c r="AE15" s="166"/>
      <c r="AF15" s="72">
        <f t="shared" si="47"/>
        <v>0</v>
      </c>
      <c r="AG15" s="169"/>
      <c r="AH15" s="166"/>
      <c r="AI15" s="72">
        <f t="shared" si="48"/>
        <v>0</v>
      </c>
      <c r="AJ15" s="169"/>
      <c r="AK15" s="166"/>
      <c r="AL15" s="72">
        <f t="shared" si="49"/>
        <v>0</v>
      </c>
      <c r="AM15" s="169"/>
      <c r="AN15" s="166"/>
      <c r="AO15" s="72">
        <f t="shared" si="50"/>
        <v>0</v>
      </c>
    </row>
    <row r="16" spans="1:41" s="36" customFormat="1" x14ac:dyDescent="0.3">
      <c r="A16" s="207"/>
      <c r="B16" s="67" t="s">
        <v>20</v>
      </c>
      <c r="C16" s="33"/>
      <c r="D16" s="77">
        <f>+D11*2</f>
        <v>0</v>
      </c>
      <c r="E16" s="78">
        <f t="shared" si="38"/>
        <v>0</v>
      </c>
      <c r="F16" s="169"/>
      <c r="G16" s="166"/>
      <c r="H16" s="72">
        <f t="shared" si="39"/>
        <v>0</v>
      </c>
      <c r="I16" s="169">
        <v>8</v>
      </c>
      <c r="J16" s="166"/>
      <c r="K16" s="72">
        <f t="shared" si="40"/>
        <v>-8</v>
      </c>
      <c r="L16" s="169"/>
      <c r="M16" s="166"/>
      <c r="N16" s="72">
        <f t="shared" si="41"/>
        <v>0</v>
      </c>
      <c r="O16" s="169"/>
      <c r="P16" s="166"/>
      <c r="Q16" s="72">
        <f t="shared" si="42"/>
        <v>0</v>
      </c>
      <c r="R16" s="169"/>
      <c r="S16" s="166"/>
      <c r="T16" s="72">
        <f t="shared" si="43"/>
        <v>0</v>
      </c>
      <c r="U16" s="169"/>
      <c r="V16" s="166"/>
      <c r="W16" s="72">
        <f t="shared" si="44"/>
        <v>0</v>
      </c>
      <c r="X16" s="169"/>
      <c r="Y16" s="166"/>
      <c r="Z16" s="72">
        <f t="shared" si="45"/>
        <v>0</v>
      </c>
      <c r="AA16" s="169"/>
      <c r="AB16" s="166"/>
      <c r="AC16" s="72">
        <f t="shared" si="46"/>
        <v>0</v>
      </c>
      <c r="AD16" s="169"/>
      <c r="AE16" s="166"/>
      <c r="AF16" s="72">
        <f t="shared" si="47"/>
        <v>0</v>
      </c>
      <c r="AG16" s="169"/>
      <c r="AH16" s="166"/>
      <c r="AI16" s="72">
        <f t="shared" si="48"/>
        <v>0</v>
      </c>
      <c r="AJ16" s="169"/>
      <c r="AK16" s="166"/>
      <c r="AL16" s="72">
        <f t="shared" si="49"/>
        <v>0</v>
      </c>
      <c r="AM16" s="169"/>
      <c r="AN16" s="166"/>
      <c r="AO16" s="72">
        <f t="shared" si="50"/>
        <v>0</v>
      </c>
    </row>
    <row r="17" spans="1:41" s="36" customFormat="1" x14ac:dyDescent="0.3">
      <c r="A17" s="207"/>
      <c r="B17" s="67" t="s">
        <v>21</v>
      </c>
      <c r="C17" s="33"/>
      <c r="D17" s="77">
        <f>+D16/0.8</f>
        <v>0</v>
      </c>
      <c r="E17" s="78">
        <f t="shared" si="38"/>
        <v>0</v>
      </c>
      <c r="F17" s="169">
        <v>10</v>
      </c>
      <c r="G17" s="166"/>
      <c r="H17" s="72">
        <f t="shared" si="39"/>
        <v>-10</v>
      </c>
      <c r="I17" s="169"/>
      <c r="J17" s="166"/>
      <c r="K17" s="72">
        <f t="shared" si="40"/>
        <v>0</v>
      </c>
      <c r="L17" s="169"/>
      <c r="M17" s="166"/>
      <c r="N17" s="72">
        <f t="shared" si="41"/>
        <v>0</v>
      </c>
      <c r="O17" s="169"/>
      <c r="P17" s="166"/>
      <c r="Q17" s="72">
        <f t="shared" si="42"/>
        <v>0</v>
      </c>
      <c r="R17" s="169"/>
      <c r="S17" s="166"/>
      <c r="T17" s="72">
        <f t="shared" si="43"/>
        <v>0</v>
      </c>
      <c r="U17" s="169"/>
      <c r="V17" s="166"/>
      <c r="W17" s="72">
        <f t="shared" si="44"/>
        <v>0</v>
      </c>
      <c r="X17" s="169"/>
      <c r="Y17" s="166"/>
      <c r="Z17" s="72">
        <f t="shared" si="45"/>
        <v>0</v>
      </c>
      <c r="AA17" s="169"/>
      <c r="AB17" s="166"/>
      <c r="AC17" s="72">
        <f t="shared" si="46"/>
        <v>0</v>
      </c>
      <c r="AD17" s="169"/>
      <c r="AE17" s="166"/>
      <c r="AF17" s="72">
        <f t="shared" si="47"/>
        <v>0</v>
      </c>
      <c r="AG17" s="169"/>
      <c r="AH17" s="166"/>
      <c r="AI17" s="72">
        <f t="shared" si="48"/>
        <v>0</v>
      </c>
      <c r="AJ17" s="169"/>
      <c r="AK17" s="166"/>
      <c r="AL17" s="72">
        <f t="shared" si="49"/>
        <v>0</v>
      </c>
      <c r="AM17" s="169"/>
      <c r="AN17" s="166"/>
      <c r="AO17" s="72">
        <f t="shared" si="50"/>
        <v>0</v>
      </c>
    </row>
    <row r="18" spans="1:41" s="36" customFormat="1" ht="15" thickBot="1" x14ac:dyDescent="0.35">
      <c r="A18" s="109"/>
      <c r="B18" s="67" t="s">
        <v>47</v>
      </c>
      <c r="C18" s="44"/>
      <c r="D18" s="79">
        <f>+D17*2</f>
        <v>0</v>
      </c>
      <c r="E18" s="80">
        <f t="shared" si="38"/>
        <v>0</v>
      </c>
      <c r="F18" s="170">
        <v>20</v>
      </c>
      <c r="G18" s="167"/>
      <c r="H18" s="74">
        <f t="shared" si="39"/>
        <v>-20</v>
      </c>
      <c r="I18" s="170"/>
      <c r="J18" s="167"/>
      <c r="K18" s="74">
        <f t="shared" si="40"/>
        <v>0</v>
      </c>
      <c r="L18" s="170"/>
      <c r="M18" s="167"/>
      <c r="N18" s="74">
        <f t="shared" si="41"/>
        <v>0</v>
      </c>
      <c r="O18" s="170"/>
      <c r="P18" s="167"/>
      <c r="Q18" s="74">
        <f t="shared" si="42"/>
        <v>0</v>
      </c>
      <c r="R18" s="170"/>
      <c r="S18" s="167"/>
      <c r="T18" s="74">
        <f t="shared" si="43"/>
        <v>0</v>
      </c>
      <c r="U18" s="170"/>
      <c r="V18" s="167"/>
      <c r="W18" s="74">
        <f t="shared" si="44"/>
        <v>0</v>
      </c>
      <c r="X18" s="170"/>
      <c r="Y18" s="167"/>
      <c r="Z18" s="74">
        <f t="shared" si="45"/>
        <v>0</v>
      </c>
      <c r="AA18" s="170"/>
      <c r="AB18" s="167"/>
      <c r="AC18" s="74">
        <f t="shared" si="46"/>
        <v>0</v>
      </c>
      <c r="AD18" s="170"/>
      <c r="AE18" s="167"/>
      <c r="AF18" s="74">
        <f t="shared" si="47"/>
        <v>0</v>
      </c>
      <c r="AG18" s="170"/>
      <c r="AH18" s="167"/>
      <c r="AI18" s="74">
        <f t="shared" si="48"/>
        <v>0</v>
      </c>
      <c r="AJ18" s="170"/>
      <c r="AK18" s="167"/>
      <c r="AL18" s="74">
        <f t="shared" si="49"/>
        <v>0</v>
      </c>
      <c r="AM18" s="170"/>
      <c r="AN18" s="167"/>
      <c r="AO18" s="74">
        <f t="shared" si="50"/>
        <v>0</v>
      </c>
    </row>
    <row r="19" spans="1:41" x14ac:dyDescent="0.3">
      <c r="A19" s="109"/>
      <c r="B19" s="115" t="s">
        <v>49</v>
      </c>
      <c r="C19" s="116"/>
      <c r="D19" s="117"/>
      <c r="E19" s="118"/>
      <c r="F19" s="119"/>
      <c r="G19" s="120"/>
      <c r="H19" s="118"/>
      <c r="I19" s="119"/>
      <c r="J19" s="120"/>
      <c r="K19" s="118"/>
      <c r="L19" s="119"/>
      <c r="M19" s="120"/>
      <c r="N19" s="118"/>
      <c r="O19" s="119"/>
      <c r="P19" s="120"/>
      <c r="Q19" s="118"/>
      <c r="R19" s="119"/>
      <c r="S19" s="120"/>
      <c r="T19" s="118"/>
      <c r="U19" s="119"/>
      <c r="V19" s="120"/>
      <c r="W19" s="118"/>
      <c r="X19" s="119"/>
      <c r="Y19" s="120"/>
      <c r="Z19" s="118"/>
      <c r="AA19" s="119"/>
      <c r="AB19" s="120"/>
      <c r="AC19" s="118"/>
      <c r="AD19" s="119"/>
      <c r="AE19" s="120"/>
      <c r="AF19" s="118"/>
      <c r="AG19" s="119"/>
      <c r="AH19" s="120"/>
      <c r="AI19" s="118"/>
      <c r="AJ19" s="119"/>
      <c r="AK19" s="120"/>
      <c r="AL19" s="118"/>
      <c r="AM19" s="119"/>
      <c r="AN19" s="120"/>
      <c r="AO19" s="118"/>
    </row>
    <row r="20" spans="1:41" s="85" customFormat="1" ht="14.4" customHeight="1" x14ac:dyDescent="0.3">
      <c r="A20" s="208" t="s">
        <v>83</v>
      </c>
      <c r="B20" s="81" t="s">
        <v>44</v>
      </c>
      <c r="C20" s="82"/>
      <c r="D20" s="77">
        <f>+F20++L20+O20+I20+R20+U20+X20+AA20+AD20+AG20+AJ20+AM20</f>
        <v>0</v>
      </c>
      <c r="E20" s="78">
        <f t="shared" ref="E20:E33" si="51">G20+J20+M20+P20+S20+V20+Y20+AB20+AE20+AH20+AK20+AN20</f>
        <v>0</v>
      </c>
      <c r="F20" s="83">
        <f>+F38+F71+F104+F137+F203+F236+F269+F302+F335+F368+F401+F434+F467+F500+F533+F566+F599+F632+F665+F698+F731+F764+F797+F830+F863+F896+F929+F962+F995+F1028+F1061+F1094+F1127+F1160+F1193+F1226+F1259+F1292+F1325+F1358+F1391+F1424+F1457+F1490+F1523+F1556+F1589+F1622+F1655+F1688+F1721+F1754+F1787+F1820+F1853+F1886+F1919+F1952+F1985+F2018+F2051+F2084+F2117+F2150+F2183+F2216+F2249+F2282+F2315+F2348+F2381+F2414+F2447+F2480+F2513+F2546+F2579+F2612+F2645+F2678+F2711+F2744+F2777+F2810+F2843+F2876+F2909+F2942+F2975+F3008+F3041+F3074+F3107+F3140+F3173+F3206+F3239+F3272+F3305+F3338+F3371+F3404+F3437+F3470+F3503+F3536+F3569+F3602+F3635+F3668+F3701+F3734+F3767+F3800+F3833+F3866+F3899+F3932+F3965+F3998+F4031+F4064+F4097+F4130+F4163+F4196+F4229+F4262+F4295+F4328+F4361+F4394+F4427+F4460+F4493+F4526+F4559+F4592+F4625+F4658+F4691+F4724+F4757+F4790+F4823+F4856+F4889+F4922+F4955+F4988+F5021+F5054+F5087+F5120+F5153+F5186+F5219+F5252+F5285+F5318+F5351+F5384+F5417+F5450+F5483+F5516+F5549+F5582+F5615+F5648+F5681+F5714+F5747+F5780+F5813+F5846+F5879+F5912+F5945+F5978+F6011+F6044+F6077+F6110+F6143+F6176+F6209+F6242+F6275+F6308+F6341+F6374+F6407+F6440+F6473+F6506+F6539+F6572+F6605+F6638</f>
        <v>0</v>
      </c>
      <c r="G20" s="84">
        <f>+G38+G71+G104+G137+G203+G236+G269+G302+G335+G368+G401+G434+G467+G500+G533+G566+G599+G632+G665+G698+G731+G764+G797+G830+G863+G896+G929+G962+G995+G1028+G1061+G1094+G1127+G1160+G1193+G1226+G1259+G1292+G1325+G1358+G1391+G1424+G1457+G1490+G1523+G1556+G1589+G1622+G1655+G1688+G1721+G1754+G1787+G1820+G1853+G1886+G1919+G1952+G1985+G2018+G2051+G2084+G2117+G2150+G2183+G2216+G2249+G2282+G2315+G2348+G2381+G2414+G2447+G2480+G2513+G2546+G2579+G2612+G2645+G2678+G2711+G2744+G2777+G2810+G2843+G2876+G2909+G2942+G2975+G3008+G3041+G3074+G3107+G3140+G3173+G3206+G3239+G3272+G3305+G3338+G3371+G3404+G3437+G3470+G3503+G3536+G3569+G3602+G3635+G3668+G3701+G3734+G3767+G3800+G3833+G3866+G3899+G3932+G3965+G3998+G4031+G4064+G4097+G4130+G4163+G4196+G4229+G4262+G4295+G4328+G4361+G4394+G4427+G4460+G4493+G4526+G4559+G4592+G4625+G4658+G4691+G4724+G4757+G4790+G4823+G4856+G4889+G4922+G4955+G4988+G5021+G5054+G5087+G5120+G5153+G5186+G5219+G5252+G5285+G5318+G5351+G5384+G5417+G5450+G5483+G5516+G5549+G5582+G5615+G5648+G5681+G5714+G5747+G5780+G5813+G5846+G5879+G5912+G5945+G5978+G6011+G6044+G6077+G6110+G6143+G6176+G6209+G6242+G6275+G6308+G6341+G6374+G6407+G6440+G6473+G6506+G6539+G6572+G6605+G6638</f>
        <v>0</v>
      </c>
      <c r="H20" s="72">
        <f t="shared" si="16"/>
        <v>0</v>
      </c>
      <c r="I20" s="83">
        <f>+I38+I71+I104+I137+I203+I236+I269+I302+I335+I368+I401+I434+I467+I500+I533+I566+I599+I632+I665+I698+I731+I764+I797+I830+I863+I896+I929+I962+I995+I1028+I1061+I1094+I1127+I1160+I1193+I1226+I1259+I1292+I1325+I1358+I1391+I1424+I1457+I1490+I1523+I1556+I1589+I1622+I1655+I1688+I1721+I1754+I1787+I1820+I1853+I1886+I1919+I1952+I1985+I2018+I2051+I2084+I2117+I2150+I2183+I2216+I2249+I2282+I2315+I2348+I2381+I2414+I2447+I2480+I2513+I2546+I2579+I2612+I2645+I2678+I2711+I2744+I2777+I2810+I2843+I2876+I2909+I2942+I2975+I3008+I3041+I3074+I3107+I3140+I3173+I3206+I3239+I3272+I3305+I3338+I3371+I3404+I3437+I3470+I3503+I3536+I3569+I3602+I3635+I3668+I3701+I3734+I3767+I3800+I3833+I3866+I3899+I3932+I3965+I3998+I4031+I4064+I4097+I4130+I4163+I4196+I4229+I4262+I4295+I4328+I4361+I4394+I4427+I4460+I4493+I4526+I4559+I4592+I4625+I4658+I4691+I4724+I4757+I4790+I4823+I4856+I4889+I4922+I4955+I4988+I5021+I5054+I5087+I5120+I5153+I5186+I5219+I5252+I5285+I5318+I5351+I5384+I5417+I5450+I5483+I5516+I5549+I5582+I5615+I5648+I5681+I5714+I5747+I5780+I5813+I5846+I5879+I5912+I5945+I5978+I6011+I6044+I6077+I6110+I6143+I6176+I6209+I6242+I6275+I6308+I6341+I6374+I6407+I6440+I6473+I6506+I6539+I6572+I6605+I6638</f>
        <v>0</v>
      </c>
      <c r="J20" s="84">
        <f>+J38+J71+J104+J137+J203+J236+J269+J302+J335+J368+J401+J434+J467+J500+J533+J566+J599+J632+J665+J698+J731+J764+J797+J830+J863+J896+J929+J962+J995+J1028+J1061+J1094+J1127+J1160+J1193+J1226+J1259+J1292+J1325+J1358+J1391+J1424+J1457+J1490+J1523+J1556+J1589+J1622+J1655+J1688+J1721+J1754+J1787+J1820+J1853+J1886+J1919+J1952+J1985+J2018+J2051+J2084+J2117+J2150+J2183+J2216+J2249+J2282+J2315+J2348+J2381+J2414+J2447+J2480+J2513+J2546+J2579+J2612+J2645+J2678+J2711+J2744+J2777+J2810+J2843+J2876+J2909+J2942+J2975+J3008+J3041+J3074+J3107+J3140+J3173+J3206+J3239+J3272+J3305+J3338+J3371+J3404+J3437+J3470+J3503+J3536+J3569+J3602+J3635+J3668+J3701+J3734+J3767+J3800+J3833+J3866+J3899+J3932+J3965+J3998+J4031+J4064+J4097+J4130+J4163+J4196+J4229+J4262+J4295+J4328+J4361+J4394+J4427+J4460+J4493+J4526+J4559+J4592+J4625+J4658+J4691+J4724+J4757+J4790+J4823+J4856+J4889+J4922+J4955+J4988+J5021+J5054+J5087+J5120+J5153+J5186+J5219+J5252+J5285+J5318+J5351+J5384+J5417+J5450+J5483+J5516+J5549+J5582+J5615+J5648+J5681+J5714+J5747+J5780+J5813+J5846+J5879+J5912+J5945+J5978+J6011+J6044+J6077+J6110+J6143+J6176+J6209+J6242+J6275+J6308+J6341+J6374+J6407+J6440+J6473+J6506+J6539+J6572+J6605+J6638</f>
        <v>0</v>
      </c>
      <c r="K20" s="72">
        <f t="shared" ref="K20" si="52">+J20-I20</f>
        <v>0</v>
      </c>
      <c r="L20" s="83">
        <f t="shared" ref="L20:M20" si="53">+L38+L71+L104+L137+L203+L236+L269+L302+L335+L368+L401+L434+L467+L500+L533+L566+L599+L632+L665+L698+L731+L764+L797+L830+L863+L896+L929+L962+L995+L1028+L1061+L1094+L1127+L1160+L1193+L1226+L1259+L1292+L1325+L1358+L1391+L1424+L1457+L1490+L1523+L1556+L1589+L1622+L1655+L1688+L1721+L1754+L1787+L1820+L1853+L1886+L1919+L1952+L1985+L2018+L2051+L2084+L2117+L2150+L2183+L2216+L2249+L2282+L2315+L2348+L2381+L2414+L2447+L2480+L2513+L2546+L2579+L2612+L2645+L2678+L2711+L2744+L2777+L2810+L2843+L2876+L2909+L2942+L2975+L3008+L3041+L3074+L3107+L3140+L3173+L3206+L3239+L3272+L3305+L3338+L3371+L3404+L3437+L3470+L3503+L3536+L3569+L3602+L3635+L3668+L3701+L3734+L3767+L3800+L3833+L3866+L3899+L3932+L3965+L3998+L4031+L4064+L4097+L4130+L4163+L4196+L4229+L4262+L4295+L4328+L4361+L4394+L4427+L4460+L4493+L4526+L4559+L4592+L4625+L4658+L4691+L4724+L4757+L4790+L4823+L4856+L4889+L4922+L4955+L4988+L5021+L5054+L5087+L5120+L5153+L5186+L5219+L5252+L5285+L5318+L5351+L5384+L5417+L5450+L5483+L5516+L5549+L5582+L5615+L5648+L5681+L5714+L5747+L5780+L5813+L5846+L5879+L5912+L5945+L5978+L6011+L6044+L6077+L6110+L6143+L6176+L6209+L6242+L6275+L6308+L6341+L6374+L6407+L6440+L6473+L6506+L6539+L6572+L6605+L6638</f>
        <v>0</v>
      </c>
      <c r="M20" s="84">
        <f t="shared" si="53"/>
        <v>0</v>
      </c>
      <c r="N20" s="72">
        <f t="shared" ref="N20" si="54">+M20-L20</f>
        <v>0</v>
      </c>
      <c r="O20" s="83">
        <f t="shared" ref="O20:P20" si="55">+O38+O71+O104+O137+O203+O236+O269+O302+O335+O368+O401+O434+O467+O500+O533+O566+O599+O632+O665+O698+O731+O764+O797+O830+O863+O896+O929+O962+O995+O1028+O1061+O1094+O1127+O1160+O1193+O1226+O1259+O1292+O1325+O1358+O1391+O1424+O1457+O1490+O1523+O1556+O1589+O1622+O1655+O1688+O1721+O1754+O1787+O1820+O1853+O1886+O1919+O1952+O1985+O2018+O2051+O2084+O2117+O2150+O2183+O2216+O2249+O2282+O2315+O2348+O2381+O2414+O2447+O2480+O2513+O2546+O2579+O2612+O2645+O2678+O2711+O2744+O2777+O2810+O2843+O2876+O2909+O2942+O2975+O3008+O3041+O3074+O3107+O3140+O3173+O3206+O3239+O3272+O3305+O3338+O3371+O3404+O3437+O3470+O3503+O3536+O3569+O3602+O3635+O3668+O3701+O3734+O3767+O3800+O3833+O3866+O3899+O3932+O3965+O3998+O4031+O4064+O4097+O4130+O4163+O4196+O4229+O4262+O4295+O4328+O4361+O4394+O4427+O4460+O4493+O4526+O4559+O4592+O4625+O4658+O4691+O4724+O4757+O4790+O4823+O4856+O4889+O4922+O4955+O4988+O5021+O5054+O5087+O5120+O5153+O5186+O5219+O5252+O5285+O5318+O5351+O5384+O5417+O5450+O5483+O5516+O5549+O5582+O5615+O5648+O5681+O5714+O5747+O5780+O5813+O5846+O5879+O5912+O5945+O5978+O6011+O6044+O6077+O6110+O6143+O6176+O6209+O6242+O6275+O6308+O6341+O6374+O6407+O6440+O6473+O6506+O6539+O6572+O6605+O6638</f>
        <v>0</v>
      </c>
      <c r="P20" s="84">
        <f t="shared" si="55"/>
        <v>0</v>
      </c>
      <c r="Q20" s="72">
        <f t="shared" ref="Q20" si="56">+P20-O20</f>
        <v>0</v>
      </c>
      <c r="R20" s="83">
        <f t="shared" ref="R20:S20" si="57">+R38+R71+R104+R137+R203+R236+R269+R302+R335+R368+R401+R434+R467+R500+R533+R566+R599+R632+R665+R698+R731+R764+R797+R830+R863+R896+R929+R962+R995+R1028+R1061+R1094+R1127+R1160+R1193+R1226+R1259+R1292+R1325+R1358+R1391+R1424+R1457+R1490+R1523+R1556+R1589+R1622+R1655+R1688+R1721+R1754+R1787+R1820+R1853+R1886+R1919+R1952+R1985+R2018+R2051+R2084+R2117+R2150+R2183+R2216+R2249+R2282+R2315+R2348+R2381+R2414+R2447+R2480+R2513+R2546+R2579+R2612+R2645+R2678+R2711+R2744+R2777+R2810+R2843+R2876+R2909+R2942+R2975+R3008+R3041+R3074+R3107+R3140+R3173+R3206+R3239+R3272+R3305+R3338+R3371+R3404+R3437+R3470+R3503+R3536+R3569+R3602+R3635+R3668+R3701+R3734+R3767+R3800+R3833+R3866+R3899+R3932+R3965+R3998+R4031+R4064+R4097+R4130+R4163+R4196+R4229+R4262+R4295+R4328+R4361+R4394+R4427+R4460+R4493+R4526+R4559+R4592+R4625+R4658+R4691+R4724+R4757+R4790+R4823+R4856+R4889+R4922+R4955+R4988+R5021+R5054+R5087+R5120+R5153+R5186+R5219+R5252+R5285+R5318+R5351+R5384+R5417+R5450+R5483+R5516+R5549+R5582+R5615+R5648+R5681+R5714+R5747+R5780+R5813+R5846+R5879+R5912+R5945+R5978+R6011+R6044+R6077+R6110+R6143+R6176+R6209+R6242+R6275+R6308+R6341+R6374+R6407+R6440+R6473+R6506+R6539+R6572+R6605+R6638</f>
        <v>0</v>
      </c>
      <c r="S20" s="84">
        <f t="shared" si="57"/>
        <v>0</v>
      </c>
      <c r="T20" s="72">
        <f t="shared" ref="T20" si="58">+S20-R20</f>
        <v>0</v>
      </c>
      <c r="U20" s="83">
        <f t="shared" ref="U20:V20" si="59">+U38+U71+U104+U137+U203+U236+U269+U302+U335+U368+U401+U434+U467+U500+U533+U566+U599+U632+U665+U698+U731+U764+U797+U830+U863+U896+U929+U962+U995+U1028+U1061+U1094+U1127+U1160+U1193+U1226+U1259+U1292+U1325+U1358+U1391+U1424+U1457+U1490+U1523+U1556+U1589+U1622+U1655+U1688+U1721+U1754+U1787+U1820+U1853+U1886+U1919+U1952+U1985+U2018+U2051+U2084+U2117+U2150+U2183+U2216+U2249+U2282+U2315+U2348+U2381+U2414+U2447+U2480+U2513+U2546+U2579+U2612+U2645+U2678+U2711+U2744+U2777+U2810+U2843+U2876+U2909+U2942+U2975+U3008+U3041+U3074+U3107+U3140+U3173+U3206+U3239+U3272+U3305+U3338+U3371+U3404+U3437+U3470+U3503+U3536+U3569+U3602+U3635+U3668+U3701+U3734+U3767+U3800+U3833+U3866+U3899+U3932+U3965+U3998+U4031+U4064+U4097+U4130+U4163+U4196+U4229+U4262+U4295+U4328+U4361+U4394+U4427+U4460+U4493+U4526+U4559+U4592+U4625+U4658+U4691+U4724+U4757+U4790+U4823+U4856+U4889+U4922+U4955+U4988+U5021+U5054+U5087+U5120+U5153+U5186+U5219+U5252+U5285+U5318+U5351+U5384+U5417+U5450+U5483+U5516+U5549+U5582+U5615+U5648+U5681+U5714+U5747+U5780+U5813+U5846+U5879+U5912+U5945+U5978+U6011+U6044+U6077+U6110+U6143+U6176+U6209+U6242+U6275+U6308+U6341+U6374+U6407+U6440+U6473+U6506+U6539+U6572+U6605+U6638</f>
        <v>0</v>
      </c>
      <c r="V20" s="84">
        <f t="shared" si="59"/>
        <v>0</v>
      </c>
      <c r="W20" s="72">
        <f t="shared" ref="W20" si="60">+V20-U20</f>
        <v>0</v>
      </c>
      <c r="X20" s="83">
        <f t="shared" ref="X20:Y20" si="61">+X38+X71+X104+X137+X203+X236+X269+X302+X335+X368+X401+X434+X467+X500+X533+X566+X599+X632+X665+X698+X731+X764+X797+X830+X863+X896+X929+X962+X995+X1028+X1061+X1094+X1127+X1160+X1193+X1226+X1259+X1292+X1325+X1358+X1391+X1424+X1457+X1490+X1523+X1556+X1589+X1622+X1655+X1688+X1721+X1754+X1787+X1820+X1853+X1886+X1919+X1952+X1985+X2018+X2051+X2084+X2117+X2150+X2183+X2216+X2249+X2282+X2315+X2348+X2381+X2414+X2447+X2480+X2513+X2546+X2579+X2612+X2645+X2678+X2711+X2744+X2777+X2810+X2843+X2876+X2909+X2942+X2975+X3008+X3041+X3074+X3107+X3140+X3173+X3206+X3239+X3272+X3305+X3338+X3371+X3404+X3437+X3470+X3503+X3536+X3569+X3602+X3635+X3668+X3701+X3734+X3767+X3800+X3833+X3866+X3899+X3932+X3965+X3998+X4031+X4064+X4097+X4130+X4163+X4196+X4229+X4262+X4295+X4328+X4361+X4394+X4427+X4460+X4493+X4526+X4559+X4592+X4625+X4658+X4691+X4724+X4757+X4790+X4823+X4856+X4889+X4922+X4955+X4988+X5021+X5054+X5087+X5120+X5153+X5186+X5219+X5252+X5285+X5318+X5351+X5384+X5417+X5450+X5483+X5516+X5549+X5582+X5615+X5648+X5681+X5714+X5747+X5780+X5813+X5846+X5879+X5912+X5945+X5978+X6011+X6044+X6077+X6110+X6143+X6176+X6209+X6242+X6275+X6308+X6341+X6374+X6407+X6440+X6473+X6506+X6539+X6572+X6605+X6638</f>
        <v>0</v>
      </c>
      <c r="Y20" s="84">
        <f t="shared" si="61"/>
        <v>0</v>
      </c>
      <c r="Z20" s="72">
        <f t="shared" ref="Z20" si="62">+Y20-X20</f>
        <v>0</v>
      </c>
      <c r="AA20" s="83">
        <f t="shared" ref="AA20:AB20" si="63">+AA38+AA71+AA104+AA137+AA203+AA236+AA269+AA302+AA335+AA368+AA401+AA434+AA467+AA500+AA533+AA566+AA599+AA632+AA665+AA698+AA731+AA764+AA797+AA830+AA863+AA896+AA929+AA962+AA995+AA1028+AA1061+AA1094+AA1127+AA1160+AA1193+AA1226+AA1259+AA1292+AA1325+AA1358+AA1391+AA1424+AA1457+AA1490+AA1523+AA1556+AA1589+AA1622+AA1655+AA1688+AA1721+AA1754+AA1787+AA1820+AA1853+AA1886+AA1919+AA1952+AA1985+AA2018+AA2051+AA2084+AA2117+AA2150+AA2183+AA2216+AA2249+AA2282+AA2315+AA2348+AA2381+AA2414+AA2447+AA2480+AA2513+AA2546+AA2579+AA2612+AA2645+AA2678+AA2711+AA2744+AA2777+AA2810+AA2843+AA2876+AA2909+AA2942+AA2975+AA3008+AA3041+AA3074+AA3107+AA3140+AA3173+AA3206+AA3239+AA3272+AA3305+AA3338+AA3371+AA3404+AA3437+AA3470+AA3503+AA3536+AA3569+AA3602+AA3635+AA3668+AA3701+AA3734+AA3767+AA3800+AA3833+AA3866+AA3899+AA3932+AA3965+AA3998+AA4031+AA4064+AA4097+AA4130+AA4163+AA4196+AA4229+AA4262+AA4295+AA4328+AA4361+AA4394+AA4427+AA4460+AA4493+AA4526+AA4559+AA4592+AA4625+AA4658+AA4691+AA4724+AA4757+AA4790+AA4823+AA4856+AA4889+AA4922+AA4955+AA4988+AA5021+AA5054+AA5087+AA5120+AA5153+AA5186+AA5219+AA5252+AA5285+AA5318+AA5351+AA5384+AA5417+AA5450+AA5483+AA5516+AA5549+AA5582+AA5615+AA5648+AA5681+AA5714+AA5747+AA5780+AA5813+AA5846+AA5879+AA5912+AA5945+AA5978+AA6011+AA6044+AA6077+AA6110+AA6143+AA6176+AA6209+AA6242+AA6275+AA6308+AA6341+AA6374+AA6407+AA6440+AA6473+AA6506+AA6539+AA6572+AA6605+AA6638</f>
        <v>0</v>
      </c>
      <c r="AB20" s="84">
        <f t="shared" si="63"/>
        <v>0</v>
      </c>
      <c r="AC20" s="72">
        <f t="shared" ref="AC20" si="64">+AB20-AA20</f>
        <v>0</v>
      </c>
      <c r="AD20" s="83">
        <f t="shared" ref="AD20:AE20" si="65">+AD38+AD71+AD104+AD137+AD203+AD236+AD269+AD302+AD335+AD368+AD401+AD434+AD467+AD500+AD533+AD566+AD599+AD632+AD665+AD698+AD731+AD764+AD797+AD830+AD863+AD896+AD929+AD962+AD995+AD1028+AD1061+AD1094+AD1127+AD1160+AD1193+AD1226+AD1259+AD1292+AD1325+AD1358+AD1391+AD1424+AD1457+AD1490+AD1523+AD1556+AD1589+AD1622+AD1655+AD1688+AD1721+AD1754+AD1787+AD1820+AD1853+AD1886+AD1919+AD1952+AD1985+AD2018+AD2051+AD2084+AD2117+AD2150+AD2183+AD2216+AD2249+AD2282+AD2315+AD2348+AD2381+AD2414+AD2447+AD2480+AD2513+AD2546+AD2579+AD2612+AD2645+AD2678+AD2711+AD2744+AD2777+AD2810+AD2843+AD2876+AD2909+AD2942+AD2975+AD3008+AD3041+AD3074+AD3107+AD3140+AD3173+AD3206+AD3239+AD3272+AD3305+AD3338+AD3371+AD3404+AD3437+AD3470+AD3503+AD3536+AD3569+AD3602+AD3635+AD3668+AD3701+AD3734+AD3767+AD3800+AD3833+AD3866+AD3899+AD3932+AD3965+AD3998+AD4031+AD4064+AD4097+AD4130+AD4163+AD4196+AD4229+AD4262+AD4295+AD4328+AD4361+AD4394+AD4427+AD4460+AD4493+AD4526+AD4559+AD4592+AD4625+AD4658+AD4691+AD4724+AD4757+AD4790+AD4823+AD4856+AD4889+AD4922+AD4955+AD4988+AD5021+AD5054+AD5087+AD5120+AD5153+AD5186+AD5219+AD5252+AD5285+AD5318+AD5351+AD5384+AD5417+AD5450+AD5483+AD5516+AD5549+AD5582+AD5615+AD5648+AD5681+AD5714+AD5747+AD5780+AD5813+AD5846+AD5879+AD5912+AD5945+AD5978+AD6011+AD6044+AD6077+AD6110+AD6143+AD6176+AD6209+AD6242+AD6275+AD6308+AD6341+AD6374+AD6407+AD6440+AD6473+AD6506+AD6539+AD6572+AD6605+AD6638</f>
        <v>0</v>
      </c>
      <c r="AE20" s="84">
        <f t="shared" si="65"/>
        <v>0</v>
      </c>
      <c r="AF20" s="72">
        <f t="shared" ref="AF20" si="66">+AE20-AD20</f>
        <v>0</v>
      </c>
      <c r="AG20" s="83">
        <f t="shared" ref="AG20:AH20" si="67">+AG38+AG71+AG104+AG137+AG203+AG236+AG269+AG302+AG335+AG368+AG401+AG434+AG467+AG500+AG533+AG566+AG599+AG632+AG665+AG698+AG731+AG764+AG797+AG830+AG863+AG896+AG929+AG962+AG995+AG1028+AG1061+AG1094+AG1127+AG1160+AG1193+AG1226+AG1259+AG1292+AG1325+AG1358+AG1391+AG1424+AG1457+AG1490+AG1523+AG1556+AG1589+AG1622+AG1655+AG1688+AG1721+AG1754+AG1787+AG1820+AG1853+AG1886+AG1919+AG1952+AG1985+AG2018+AG2051+AG2084+AG2117+AG2150+AG2183+AG2216+AG2249+AG2282+AG2315+AG2348+AG2381+AG2414+AG2447+AG2480+AG2513+AG2546+AG2579+AG2612+AG2645+AG2678+AG2711+AG2744+AG2777+AG2810+AG2843+AG2876+AG2909+AG2942+AG2975+AG3008+AG3041+AG3074+AG3107+AG3140+AG3173+AG3206+AG3239+AG3272+AG3305+AG3338+AG3371+AG3404+AG3437+AG3470+AG3503+AG3536+AG3569+AG3602+AG3635+AG3668+AG3701+AG3734+AG3767+AG3800+AG3833+AG3866+AG3899+AG3932+AG3965+AG3998+AG4031+AG4064+AG4097+AG4130+AG4163+AG4196+AG4229+AG4262+AG4295+AG4328+AG4361+AG4394+AG4427+AG4460+AG4493+AG4526+AG4559+AG4592+AG4625+AG4658+AG4691+AG4724+AG4757+AG4790+AG4823+AG4856+AG4889+AG4922+AG4955+AG4988+AG5021+AG5054+AG5087+AG5120+AG5153+AG5186+AG5219+AG5252+AG5285+AG5318+AG5351+AG5384+AG5417+AG5450+AG5483+AG5516+AG5549+AG5582+AG5615+AG5648+AG5681+AG5714+AG5747+AG5780+AG5813+AG5846+AG5879+AG5912+AG5945+AG5978+AG6011+AG6044+AG6077+AG6110+AG6143+AG6176+AG6209+AG6242+AG6275+AG6308+AG6341+AG6374+AG6407+AG6440+AG6473+AG6506+AG6539+AG6572+AG6605+AG6638</f>
        <v>0</v>
      </c>
      <c r="AH20" s="84">
        <f t="shared" si="67"/>
        <v>0</v>
      </c>
      <c r="AI20" s="72">
        <f t="shared" ref="AI20" si="68">+AH20-AG20</f>
        <v>0</v>
      </c>
      <c r="AJ20" s="83">
        <f t="shared" ref="AJ20:AK20" si="69">+AJ38+AJ71+AJ104+AJ137+AJ203+AJ236+AJ269+AJ302+AJ335+AJ368+AJ401+AJ434+AJ467+AJ500+AJ533+AJ566+AJ599+AJ632+AJ665+AJ698+AJ731+AJ764+AJ797+AJ830+AJ863+AJ896+AJ929+AJ962+AJ995+AJ1028+AJ1061+AJ1094+AJ1127+AJ1160+AJ1193+AJ1226+AJ1259+AJ1292+AJ1325+AJ1358+AJ1391+AJ1424+AJ1457+AJ1490+AJ1523+AJ1556+AJ1589+AJ1622+AJ1655+AJ1688+AJ1721+AJ1754+AJ1787+AJ1820+AJ1853+AJ1886+AJ1919+AJ1952+AJ1985+AJ2018+AJ2051+AJ2084+AJ2117+AJ2150+AJ2183+AJ2216+AJ2249+AJ2282+AJ2315+AJ2348+AJ2381+AJ2414+AJ2447+AJ2480+AJ2513+AJ2546+AJ2579+AJ2612+AJ2645+AJ2678+AJ2711+AJ2744+AJ2777+AJ2810+AJ2843+AJ2876+AJ2909+AJ2942+AJ2975+AJ3008+AJ3041+AJ3074+AJ3107+AJ3140+AJ3173+AJ3206+AJ3239+AJ3272+AJ3305+AJ3338+AJ3371+AJ3404+AJ3437+AJ3470+AJ3503+AJ3536+AJ3569+AJ3602+AJ3635+AJ3668+AJ3701+AJ3734+AJ3767+AJ3800+AJ3833+AJ3866+AJ3899+AJ3932+AJ3965+AJ3998+AJ4031+AJ4064+AJ4097+AJ4130+AJ4163+AJ4196+AJ4229+AJ4262+AJ4295+AJ4328+AJ4361+AJ4394+AJ4427+AJ4460+AJ4493+AJ4526+AJ4559+AJ4592+AJ4625+AJ4658+AJ4691+AJ4724+AJ4757+AJ4790+AJ4823+AJ4856+AJ4889+AJ4922+AJ4955+AJ4988+AJ5021+AJ5054+AJ5087+AJ5120+AJ5153+AJ5186+AJ5219+AJ5252+AJ5285+AJ5318+AJ5351+AJ5384+AJ5417+AJ5450+AJ5483+AJ5516+AJ5549+AJ5582+AJ5615+AJ5648+AJ5681+AJ5714+AJ5747+AJ5780+AJ5813+AJ5846+AJ5879+AJ5912+AJ5945+AJ5978+AJ6011+AJ6044+AJ6077+AJ6110+AJ6143+AJ6176+AJ6209+AJ6242+AJ6275+AJ6308+AJ6341+AJ6374+AJ6407+AJ6440+AJ6473+AJ6506+AJ6539+AJ6572+AJ6605+AJ6638</f>
        <v>0</v>
      </c>
      <c r="AK20" s="84">
        <f t="shared" si="69"/>
        <v>0</v>
      </c>
      <c r="AL20" s="72">
        <f t="shared" ref="AL20" si="70">+AK20-AJ20</f>
        <v>0</v>
      </c>
      <c r="AM20" s="83">
        <f t="shared" ref="AM20:AN20" si="71">+AM38+AM71+AM104+AM137+AM203+AM236+AM269+AM302+AM335+AM368+AM401+AM434+AM467+AM500+AM533+AM566+AM599+AM632+AM665+AM698+AM731+AM764+AM797+AM830+AM863+AM896+AM929+AM962+AM995+AM1028+AM1061+AM1094+AM1127+AM1160+AM1193+AM1226+AM1259+AM1292+AM1325+AM1358+AM1391+AM1424+AM1457+AM1490+AM1523+AM1556+AM1589+AM1622+AM1655+AM1688+AM1721+AM1754+AM1787+AM1820+AM1853+AM1886+AM1919+AM1952+AM1985+AM2018+AM2051+AM2084+AM2117+AM2150+AM2183+AM2216+AM2249+AM2282+AM2315+AM2348+AM2381+AM2414+AM2447+AM2480+AM2513+AM2546+AM2579+AM2612+AM2645+AM2678+AM2711+AM2744+AM2777+AM2810+AM2843+AM2876+AM2909+AM2942+AM2975+AM3008+AM3041+AM3074+AM3107+AM3140+AM3173+AM3206+AM3239+AM3272+AM3305+AM3338+AM3371+AM3404+AM3437+AM3470+AM3503+AM3536+AM3569+AM3602+AM3635+AM3668+AM3701+AM3734+AM3767+AM3800+AM3833+AM3866+AM3899+AM3932+AM3965+AM3998+AM4031+AM4064+AM4097+AM4130+AM4163+AM4196+AM4229+AM4262+AM4295+AM4328+AM4361+AM4394+AM4427+AM4460+AM4493+AM4526+AM4559+AM4592+AM4625+AM4658+AM4691+AM4724+AM4757+AM4790+AM4823+AM4856+AM4889+AM4922+AM4955+AM4988+AM5021+AM5054+AM5087+AM5120+AM5153+AM5186+AM5219+AM5252+AM5285+AM5318+AM5351+AM5384+AM5417+AM5450+AM5483+AM5516+AM5549+AM5582+AM5615+AM5648+AM5681+AM5714+AM5747+AM5780+AM5813+AM5846+AM5879+AM5912+AM5945+AM5978+AM6011+AM6044+AM6077+AM6110+AM6143+AM6176+AM6209+AM6242+AM6275+AM6308+AM6341+AM6374+AM6407+AM6440+AM6473+AM6506+AM6539+AM6572+AM6605+AM6638</f>
        <v>0</v>
      </c>
      <c r="AN20" s="84">
        <f t="shared" si="71"/>
        <v>0</v>
      </c>
      <c r="AO20" s="72">
        <f t="shared" ref="AO20" si="72">+AN20-AM20</f>
        <v>0</v>
      </c>
    </row>
    <row r="21" spans="1:41" s="85" customFormat="1" ht="13.2" customHeight="1" x14ac:dyDescent="0.3">
      <c r="A21" s="208"/>
      <c r="B21" s="86" t="s">
        <v>68</v>
      </c>
      <c r="C21" s="82"/>
      <c r="D21" s="77">
        <f t="shared" ref="D21:D25" si="73">+F21++L21+O21+I21+R21+U21+X21+AA21+AD21+AG21+AJ21+AM21</f>
        <v>0</v>
      </c>
      <c r="E21" s="78">
        <f>G21+J21+M21+P21+S21+V21+Y21+AB21+AE21+AH21+AK21+AN21</f>
        <v>0</v>
      </c>
      <c r="F21" s="87">
        <f>+'KPI CHIUSURE'!G3-'KPI CHIUSURE'!G6-'KPI CHIUSURE'!G74-'KPI CHIUSURE'!G129</f>
        <v>0</v>
      </c>
      <c r="G21" s="84">
        <f>+'KPI CHIUSURE'!H3-'KPI CHIUSURE'!H6-'KPI CHIUSURE'!H74-'KPI CHIUSURE'!H129</f>
        <v>0</v>
      </c>
      <c r="H21" s="72"/>
      <c r="I21" s="87">
        <f>+'KPI CHIUSURE'!J3-'KPI CHIUSURE'!J6-'KPI CHIUSURE'!J74-'KPI CHIUSURE'!J129</f>
        <v>0</v>
      </c>
      <c r="J21" s="84">
        <f>+'KPI CHIUSURE'!K3-'KPI CHIUSURE'!K6-'KPI CHIUSURE'!K74-'KPI CHIUSURE'!K129</f>
        <v>0</v>
      </c>
      <c r="K21" s="72"/>
      <c r="L21" s="87">
        <f>+'KPI CHIUSURE'!M3-'KPI CHIUSURE'!M6-'KPI CHIUSURE'!M74-'KPI CHIUSURE'!M129</f>
        <v>0</v>
      </c>
      <c r="M21" s="84">
        <f>+'KPI CHIUSURE'!N3-'KPI CHIUSURE'!N6-'KPI CHIUSURE'!N74-'KPI CHIUSURE'!N129</f>
        <v>0</v>
      </c>
      <c r="N21" s="72"/>
      <c r="O21" s="87">
        <f>+'KPI CHIUSURE'!P3-'KPI CHIUSURE'!P6-'KPI CHIUSURE'!P74-'KPI CHIUSURE'!P129</f>
        <v>0</v>
      </c>
      <c r="P21" s="84">
        <f>+'KPI CHIUSURE'!Q3-'KPI CHIUSURE'!Q6-'KPI CHIUSURE'!Q74-'KPI CHIUSURE'!Q129</f>
        <v>0</v>
      </c>
      <c r="Q21" s="72"/>
      <c r="R21" s="87">
        <f>+'KPI CHIUSURE'!S3-'KPI CHIUSURE'!S6-'KPI CHIUSURE'!S74-'KPI CHIUSURE'!S129</f>
        <v>0</v>
      </c>
      <c r="S21" s="84">
        <f>+'KPI CHIUSURE'!T3-'KPI CHIUSURE'!T6-'KPI CHIUSURE'!T74-'KPI CHIUSURE'!T129</f>
        <v>0</v>
      </c>
      <c r="T21" s="72"/>
      <c r="U21" s="87">
        <f>+'KPI CHIUSURE'!V3-'KPI CHIUSURE'!V6-'KPI CHIUSURE'!V74-'KPI CHIUSURE'!V129</f>
        <v>0</v>
      </c>
      <c r="V21" s="84">
        <f>+'KPI CHIUSURE'!W3-'KPI CHIUSURE'!W6-'KPI CHIUSURE'!W74-'KPI CHIUSURE'!W129</f>
        <v>0</v>
      </c>
      <c r="W21" s="72"/>
      <c r="X21" s="87">
        <f>+'KPI CHIUSURE'!Y3-'KPI CHIUSURE'!Y6-'KPI CHIUSURE'!Y74-'KPI CHIUSURE'!Y129</f>
        <v>0</v>
      </c>
      <c r="Y21" s="84">
        <f>+'KPI CHIUSURE'!Z3-'KPI CHIUSURE'!Z6-'KPI CHIUSURE'!Z74-'KPI CHIUSURE'!Z129</f>
        <v>0</v>
      </c>
      <c r="Z21" s="72"/>
      <c r="AA21" s="87">
        <f>+'KPI CHIUSURE'!AB3-'KPI CHIUSURE'!AB6-'KPI CHIUSURE'!AB74-'KPI CHIUSURE'!AB129</f>
        <v>0</v>
      </c>
      <c r="AB21" s="84">
        <f>+'KPI CHIUSURE'!AC3-'KPI CHIUSURE'!AC6-'KPI CHIUSURE'!AC74-'KPI CHIUSURE'!AC129</f>
        <v>0</v>
      </c>
      <c r="AC21" s="72"/>
      <c r="AD21" s="87">
        <f>+'KPI CHIUSURE'!AE3-'KPI CHIUSURE'!AE6-'KPI CHIUSURE'!AE74-'KPI CHIUSURE'!AE129</f>
        <v>0</v>
      </c>
      <c r="AE21" s="84">
        <f>+'KPI CHIUSURE'!AF3-'KPI CHIUSURE'!AF6-'KPI CHIUSURE'!AF74-'KPI CHIUSURE'!AF129</f>
        <v>0</v>
      </c>
      <c r="AF21" s="72"/>
      <c r="AG21" s="87">
        <f>+'KPI CHIUSURE'!AH3-'KPI CHIUSURE'!AH6-'KPI CHIUSURE'!AH74-'KPI CHIUSURE'!AH129</f>
        <v>0</v>
      </c>
      <c r="AH21" s="84">
        <f>+'KPI CHIUSURE'!AI3-'KPI CHIUSURE'!AI6-'KPI CHIUSURE'!AI74-'KPI CHIUSURE'!AI129</f>
        <v>0</v>
      </c>
      <c r="AI21" s="72"/>
      <c r="AJ21" s="87">
        <f>+'KPI CHIUSURE'!AK3-'KPI CHIUSURE'!AK6-'KPI CHIUSURE'!AK74-'KPI CHIUSURE'!AK129</f>
        <v>0</v>
      </c>
      <c r="AK21" s="84">
        <f>+'KPI CHIUSURE'!AL3-'KPI CHIUSURE'!AL6-'KPI CHIUSURE'!AL74-'KPI CHIUSURE'!AL129</f>
        <v>0</v>
      </c>
      <c r="AL21" s="72"/>
      <c r="AM21" s="87">
        <f>+'KPI CHIUSURE'!AN3-'KPI CHIUSURE'!AN6-'KPI CHIUSURE'!AN74-'KPI CHIUSURE'!AN129</f>
        <v>0</v>
      </c>
      <c r="AN21" s="84">
        <f>+'KPI CHIUSURE'!AO3-'KPI CHIUSURE'!AO6-'KPI CHIUSURE'!AO74-'KPI CHIUSURE'!AO129</f>
        <v>0</v>
      </c>
      <c r="AO21" s="72"/>
    </row>
    <row r="22" spans="1:41" s="85" customFormat="1" x14ac:dyDescent="0.3">
      <c r="A22" s="208"/>
      <c r="B22" s="86" t="s">
        <v>79</v>
      </c>
      <c r="C22" s="82"/>
      <c r="D22" s="77">
        <f t="shared" si="73"/>
        <v>0</v>
      </c>
      <c r="E22" s="78">
        <f t="shared" si="51"/>
        <v>0</v>
      </c>
      <c r="F22" s="87">
        <f t="shared" ref="F22:F33" si="74">+F40+F73+F106+F139+F205+F238+F271+F304+F337+F370+F403+F436+F469+F502+F535+F568+F601+F634+F667+F700+F733+F766+F799+F832+F865+F898+F931+F964+F997+F1030+F1063+F1096+F1129+F1162+F1195+F1228+F1261+F1294+F1327+F1360+F1393+F1426+F1459+F1492+F1525+F1558+F1591+F1624+F1657+F1690+F1723+F1756+F1789+F1822+F1855+F1888+F1921+F1954+F1987+F2020+F2053+F2086+F2119+F2152+F2185+F2218+F2251+F2284+F2317+F2350+F2383+F2416+F2449+F2482+F2515+F2548+F2581+F2614+F2647+F2680+F2713+F2746+F2779+F2812+F2845+F2878+F2911+F2944+F2977+F3010+F3043+F3076+F3109+F3142+F3175+F3208+F3241+F3274+F3307+F3340+F3373+F3406+F3439+F3472+F3505+F3538+F3571+F3604+F3637+F3670+F3703+F3736+F3769+F3802+F3835+F3868+F3901+F3934+F3967+F4000+F4033+F4066+F4099+F4132+F4165+F4198+F4231+F4264+F4297+F4330+F4363+F4396+F4429+F4462+F4495+F4528+F4561+F4594+F4627+F4660+F4693+F4726+F4759+F4792+F4825+F4858+F4891+F4924+F4957+F4990+F5023+F5056+F5089+F5122+F5155+F5188+F5221+F5254+F5287+F5320+F5353+F5386+F5419+F5452+F5485+F5518+F5551+F5584+F5617+F5650+F5683+F5716+F5749+F5782+F5815+F5848+F5881+F5914+F5947+F5980+F6013+F6046+F6079+F6112+F6145+F6178+F6211+F6244+F6277+F6310+F6343+F6376+F6409+F6442+F6475+F6508+F6541+F6574+F6607+F6640</f>
        <v>0</v>
      </c>
      <c r="G22" s="84">
        <f t="shared" ref="G22" si="75">+G40+G73+G106+G139+G205+G238+G271+G304+G337+G370+G403+G436+G469+G502+G535+G568+G601+G634+G667+G700+G733+G766+G799+G832+G865+G898+G931+G964+G997+G1030+G1063+G1096+G1129+G1162+G1195+G1228+G1261+G1294+G1327+G1360+G1393+G1426+G1459+G1492+G1525+G1558+G1591+G1624+G1657+G1690+G1723+G1756+G1789+G1822+G1855+G1888+G1921+G1954+G1987+G2020+G2053+G2086+G2119+G2152+G2185+G2218+G2251+G2284+G2317+G2350+G2383+G2416+G2449+G2482+G2515+G2548+G2581+G2614+G2647+G2680+G2713+G2746+G2779+G2812+G2845+G2878+G2911+G2944+G2977+G3010+G3043+G3076+G3109+G3142+G3175+G3208+G3241+G3274+G3307+G3340+G3373+G3406+G3439+G3472+G3505+G3538+G3571+G3604+G3637+G3670+G3703+G3736+G3769+G3802+G3835+G3868+G3901+G3934+G3967+G4000+G4033+G4066+G4099+G4132+G4165+G4198+G4231+G4264+G4297+G4330+G4363+G4396+G4429+G4462+G4495+G4528+G4561+G4594+G4627+G4660+G4693+G4726+G4759+G4792+G4825+G4858+G4891+G4924+G4957+G4990+G5023+G5056+G5089+G5122+G5155+G5188+G5221+G5254+G5287+G5320+G5353+G5386+G5419+G5452+G5485+G5518+G5551+G5584+G5617+G5650+G5683+G5716+G5749+G5782+G5815+G5848+G5881+G5914+G5947+G5980+G6013+G6046+G6079+G6112+G6145+G6178+G6211+G6244+G6277+G6310+G6343+G6376+G6409+G6442+G6475+G6508+G6541+G6574+G6607+G6640</f>
        <v>0</v>
      </c>
      <c r="H22" s="72">
        <f t="shared" si="16"/>
        <v>0</v>
      </c>
      <c r="I22" s="87">
        <f t="shared" ref="I22" si="76">+I40+I73+I106+I139+I205+I238+I271+I304+I337+I370+I403+I436+I469+I502+I535+I568+I601+I634+I667+I700+I733+I766+I799+I832+I865+I898+I931+I964+I997+I1030+I1063+I1096+I1129+I1162+I1195+I1228+I1261+I1294+I1327+I1360+I1393+I1426+I1459+I1492+I1525+I1558+I1591+I1624+I1657+I1690+I1723+I1756+I1789+I1822+I1855+I1888+I1921+I1954+I1987+I2020+I2053+I2086+I2119+I2152+I2185+I2218+I2251+I2284+I2317+I2350+I2383+I2416+I2449+I2482+I2515+I2548+I2581+I2614+I2647+I2680+I2713+I2746+I2779+I2812+I2845+I2878+I2911+I2944+I2977+I3010+I3043+I3076+I3109+I3142+I3175+I3208+I3241+I3274+I3307+I3340+I3373+I3406+I3439+I3472+I3505+I3538+I3571+I3604+I3637+I3670+I3703+I3736+I3769+I3802+I3835+I3868+I3901+I3934+I3967+I4000+I4033+I4066+I4099+I4132+I4165+I4198+I4231+I4264+I4297+I4330+I4363+I4396+I4429+I4462+I4495+I4528+I4561+I4594+I4627+I4660+I4693+I4726+I4759+I4792+I4825+I4858+I4891+I4924+I4957+I4990+I5023+I5056+I5089+I5122+I5155+I5188+I5221+I5254+I5287+I5320+I5353+I5386+I5419+I5452+I5485+I5518+I5551+I5584+I5617+I5650+I5683+I5716+I5749+I5782+I5815+I5848+I5881+I5914+I5947+I5980+I6013+I6046+I6079+I6112+I6145+I6178+I6211+I6244+I6277+I6310+I6343+I6376+I6409+I6442+I6475+I6508+I6541+I6574+I6607+I6640</f>
        <v>0</v>
      </c>
      <c r="J22" s="84">
        <f t="shared" ref="J22:J33" si="77">+J40+J73+J106+J139+J205+J238+J271+J304+J337+J370+J403+J436+J469+J502+J535+J568+J601+J634+J667+J700+J733+J766+J799+J832+J865+J898+J931+J964+J997+J1030+J1063+J1096+J1129+J1162+J1195+J1228+J1261+J1294+J1327+J1360+J1393+J1426+J1459+J1492+J1525+J1558+J1591+J1624+J1657+J1690+J1723+J1756+J1789+J1822+J1855+J1888+J1921+J1954+J1987+J2020+J2053+J2086+J2119+J2152+J2185+J2218+J2251+J2284+J2317+J2350+J2383+J2416+J2449+J2482+J2515+J2548+J2581+J2614+J2647+J2680+J2713+J2746+J2779+J2812+J2845+J2878+J2911+J2944+J2977+J3010+J3043+J3076+J3109+J3142+J3175+J3208+J3241+J3274+J3307+J3340+J3373+J3406+J3439+J3472+J3505+J3538+J3571+J3604+J3637+J3670+J3703+J3736+J3769+J3802+J3835+J3868+J3901+J3934+J3967+J4000+J4033+J4066+J4099+J4132+J4165+J4198+J4231+J4264+J4297+J4330+J4363+J4396+J4429+J4462+J4495+J4528+J4561+J4594+J4627+J4660+J4693+J4726+J4759+J4792+J4825+J4858+J4891+J4924+J4957+J4990+J5023+J5056+J5089+J5122+J5155+J5188+J5221+J5254+J5287+J5320+J5353+J5386+J5419+J5452+J5485+J5518+J5551+J5584+J5617+J5650+J5683+J5716+J5749+J5782+J5815+J5848+J5881+J5914+J5947+J5980+J6013+J6046+J6079+J6112+J6145+J6178+J6211+J6244+J6277+J6310+J6343+J6376+J6409+J6442+J6475+J6508+J6541+J6574+J6607+J6640</f>
        <v>0</v>
      </c>
      <c r="K22" s="72">
        <f t="shared" ref="K22:K33" si="78">+J22-I22</f>
        <v>0</v>
      </c>
      <c r="L22" s="87">
        <f t="shared" ref="L22" si="79">+L40+L73+L106+L139+L205+L238+L271+L304+L337+L370+L403+L436+L469+L502+L535+L568+L601+L634+L667+L700+L733+L766+L799+L832+L865+L898+L931+L964+L997+L1030+L1063+L1096+L1129+L1162+L1195+L1228+L1261+L1294+L1327+L1360+L1393+L1426+L1459+L1492+L1525+L1558+L1591+L1624+L1657+L1690+L1723+L1756+L1789+L1822+L1855+L1888+L1921+L1954+L1987+L2020+L2053+L2086+L2119+L2152+L2185+L2218+L2251+L2284+L2317+L2350+L2383+L2416+L2449+L2482+L2515+L2548+L2581+L2614+L2647+L2680+L2713+L2746+L2779+L2812+L2845+L2878+L2911+L2944+L2977+L3010+L3043+L3076+L3109+L3142+L3175+L3208+L3241+L3274+L3307+L3340+L3373+L3406+L3439+L3472+L3505+L3538+L3571+L3604+L3637+L3670+L3703+L3736+L3769+L3802+L3835+L3868+L3901+L3934+L3967+L4000+L4033+L4066+L4099+L4132+L4165+L4198+L4231+L4264+L4297+L4330+L4363+L4396+L4429+L4462+L4495+L4528+L4561+L4594+L4627+L4660+L4693+L4726+L4759+L4792+L4825+L4858+L4891+L4924+L4957+L4990+L5023+L5056+L5089+L5122+L5155+L5188+L5221+L5254+L5287+L5320+L5353+L5386+L5419+L5452+L5485+L5518+L5551+L5584+L5617+L5650+L5683+L5716+L5749+L5782+L5815+L5848+L5881+L5914+L5947+L5980+L6013+L6046+L6079+L6112+L6145+L6178+L6211+L6244+L6277+L6310+L6343+L6376+L6409+L6442+L6475+L6508+L6541+L6574+L6607+L6640</f>
        <v>0</v>
      </c>
      <c r="M22" s="84">
        <f t="shared" ref="M22:M33" si="80">+M40+M73+M106+M139+M205+M238+M271+M304+M337+M370+M403+M436+M469+M502+M535+M568+M601+M634+M667+M700+M733+M766+M799+M832+M865+M898+M931+M964+M997+M1030+M1063+M1096+M1129+M1162+M1195+M1228+M1261+M1294+M1327+M1360+M1393+M1426+M1459+M1492+M1525+M1558+M1591+M1624+M1657+M1690+M1723+M1756+M1789+M1822+M1855+M1888+M1921+M1954+M1987+M2020+M2053+M2086+M2119+M2152+M2185+M2218+M2251+M2284+M2317+M2350+M2383+M2416+M2449+M2482+M2515+M2548+M2581+M2614+M2647+M2680+M2713+M2746+M2779+M2812+M2845+M2878+M2911+M2944+M2977+M3010+M3043+M3076+M3109+M3142+M3175+M3208+M3241+M3274+M3307+M3340+M3373+M3406+M3439+M3472+M3505+M3538+M3571+M3604+M3637+M3670+M3703+M3736+M3769+M3802+M3835+M3868+M3901+M3934+M3967+M4000+M4033+M4066+M4099+M4132+M4165+M4198+M4231+M4264+M4297+M4330+M4363+M4396+M4429+M4462+M4495+M4528+M4561+M4594+M4627+M4660+M4693+M4726+M4759+M4792+M4825+M4858+M4891+M4924+M4957+M4990+M5023+M5056+M5089+M5122+M5155+M5188+M5221+M5254+M5287+M5320+M5353+M5386+M5419+M5452+M5485+M5518+M5551+M5584+M5617+M5650+M5683+M5716+M5749+M5782+M5815+M5848+M5881+M5914+M5947+M5980+M6013+M6046+M6079+M6112+M6145+M6178+M6211+M6244+M6277+M6310+M6343+M6376+M6409+M6442+M6475+M6508+M6541+M6574+M6607+M6640</f>
        <v>0</v>
      </c>
      <c r="N22" s="72">
        <f t="shared" ref="N22:N33" si="81">+M22-L22</f>
        <v>0</v>
      </c>
      <c r="O22" s="87">
        <f t="shared" ref="O22" si="82">+O40+O73+O106+O139+O205+O238+O271+O304+O337+O370+O403+O436+O469+O502+O535+O568+O601+O634+O667+O700+O733+O766+O799+O832+O865+O898+O931+O964+O997+O1030+O1063+O1096+O1129+O1162+O1195+O1228+O1261+O1294+O1327+O1360+O1393+O1426+O1459+O1492+O1525+O1558+O1591+O1624+O1657+O1690+O1723+O1756+O1789+O1822+O1855+O1888+O1921+O1954+O1987+O2020+O2053+O2086+O2119+O2152+O2185+O2218+O2251+O2284+O2317+O2350+O2383+O2416+O2449+O2482+O2515+O2548+O2581+O2614+O2647+O2680+O2713+O2746+O2779+O2812+O2845+O2878+O2911+O2944+O2977+O3010+O3043+O3076+O3109+O3142+O3175+O3208+O3241+O3274+O3307+O3340+O3373+O3406+O3439+O3472+O3505+O3538+O3571+O3604+O3637+O3670+O3703+O3736+O3769+O3802+O3835+O3868+O3901+O3934+O3967+O4000+O4033+O4066+O4099+O4132+O4165+O4198+O4231+O4264+O4297+O4330+O4363+O4396+O4429+O4462+O4495+O4528+O4561+O4594+O4627+O4660+O4693+O4726+O4759+O4792+O4825+O4858+O4891+O4924+O4957+O4990+O5023+O5056+O5089+O5122+O5155+O5188+O5221+O5254+O5287+O5320+O5353+O5386+O5419+O5452+O5485+O5518+O5551+O5584+O5617+O5650+O5683+O5716+O5749+O5782+O5815+O5848+O5881+O5914+O5947+O5980+O6013+O6046+O6079+O6112+O6145+O6178+O6211+O6244+O6277+O6310+O6343+O6376+O6409+O6442+O6475+O6508+O6541+O6574+O6607+O6640</f>
        <v>0</v>
      </c>
      <c r="P22" s="84">
        <f t="shared" ref="P22:P33" si="83">+P40+P73+P106+P139+P205+P238+P271+P304+P337+P370+P403+P436+P469+P502+P535+P568+P601+P634+P667+P700+P733+P766+P799+P832+P865+P898+P931+P964+P997+P1030+P1063+P1096+P1129+P1162+P1195+P1228+P1261+P1294+P1327+P1360+P1393+P1426+P1459+P1492+P1525+P1558+P1591+P1624+P1657+P1690+P1723+P1756+P1789+P1822+P1855+P1888+P1921+P1954+P1987+P2020+P2053+P2086+P2119+P2152+P2185+P2218+P2251+P2284+P2317+P2350+P2383+P2416+P2449+P2482+P2515+P2548+P2581+P2614+P2647+P2680+P2713+P2746+P2779+P2812+P2845+P2878+P2911+P2944+P2977+P3010+P3043+P3076+P3109+P3142+P3175+P3208+P3241+P3274+P3307+P3340+P3373+P3406+P3439+P3472+P3505+P3538+P3571+P3604+P3637+P3670+P3703+P3736+P3769+P3802+P3835+P3868+P3901+P3934+P3967+P4000+P4033+P4066+P4099+P4132+P4165+P4198+P4231+P4264+P4297+P4330+P4363+P4396+P4429+P4462+P4495+P4528+P4561+P4594+P4627+P4660+P4693+P4726+P4759+P4792+P4825+P4858+P4891+P4924+P4957+P4990+P5023+P5056+P5089+P5122+P5155+P5188+P5221+P5254+P5287+P5320+P5353+P5386+P5419+P5452+P5485+P5518+P5551+P5584+P5617+P5650+P5683+P5716+P5749+P5782+P5815+P5848+P5881+P5914+P5947+P5980+P6013+P6046+P6079+P6112+P6145+P6178+P6211+P6244+P6277+P6310+P6343+P6376+P6409+P6442+P6475+P6508+P6541+P6574+P6607+P6640</f>
        <v>0</v>
      </c>
      <c r="Q22" s="72">
        <f t="shared" ref="Q22:Q33" si="84">+P22-O22</f>
        <v>0</v>
      </c>
      <c r="R22" s="87">
        <f t="shared" ref="R22" si="85">+R40+R73+R106+R139+R205+R238+R271+R304+R337+R370+R403+R436+R469+R502+R535+R568+R601+R634+R667+R700+R733+R766+R799+R832+R865+R898+R931+R964+R997+R1030+R1063+R1096+R1129+R1162+R1195+R1228+R1261+R1294+R1327+R1360+R1393+R1426+R1459+R1492+R1525+R1558+R1591+R1624+R1657+R1690+R1723+R1756+R1789+R1822+R1855+R1888+R1921+R1954+R1987+R2020+R2053+R2086+R2119+R2152+R2185+R2218+R2251+R2284+R2317+R2350+R2383+R2416+R2449+R2482+R2515+R2548+R2581+R2614+R2647+R2680+R2713+R2746+R2779+R2812+R2845+R2878+R2911+R2944+R2977+R3010+R3043+R3076+R3109+R3142+R3175+R3208+R3241+R3274+R3307+R3340+R3373+R3406+R3439+R3472+R3505+R3538+R3571+R3604+R3637+R3670+R3703+R3736+R3769+R3802+R3835+R3868+R3901+R3934+R3967+R4000+R4033+R4066+R4099+R4132+R4165+R4198+R4231+R4264+R4297+R4330+R4363+R4396+R4429+R4462+R4495+R4528+R4561+R4594+R4627+R4660+R4693+R4726+R4759+R4792+R4825+R4858+R4891+R4924+R4957+R4990+R5023+R5056+R5089+R5122+R5155+R5188+R5221+R5254+R5287+R5320+R5353+R5386+R5419+R5452+R5485+R5518+R5551+R5584+R5617+R5650+R5683+R5716+R5749+R5782+R5815+R5848+R5881+R5914+R5947+R5980+R6013+R6046+R6079+R6112+R6145+R6178+R6211+R6244+R6277+R6310+R6343+R6376+R6409+R6442+R6475+R6508+R6541+R6574+R6607+R6640</f>
        <v>0</v>
      </c>
      <c r="S22" s="84">
        <f t="shared" ref="S22:S33" si="86">+S40+S73+S106+S139+S205+S238+S271+S304+S337+S370+S403+S436+S469+S502+S535+S568+S601+S634+S667+S700+S733+S766+S799+S832+S865+S898+S931+S964+S997+S1030+S1063+S1096+S1129+S1162+S1195+S1228+S1261+S1294+S1327+S1360+S1393+S1426+S1459+S1492+S1525+S1558+S1591+S1624+S1657+S1690+S1723+S1756+S1789+S1822+S1855+S1888+S1921+S1954+S1987+S2020+S2053+S2086+S2119+S2152+S2185+S2218+S2251+S2284+S2317+S2350+S2383+S2416+S2449+S2482+S2515+S2548+S2581+S2614+S2647+S2680+S2713+S2746+S2779+S2812+S2845+S2878+S2911+S2944+S2977+S3010+S3043+S3076+S3109+S3142+S3175+S3208+S3241+S3274+S3307+S3340+S3373+S3406+S3439+S3472+S3505+S3538+S3571+S3604+S3637+S3670+S3703+S3736+S3769+S3802+S3835+S3868+S3901+S3934+S3967+S4000+S4033+S4066+S4099+S4132+S4165+S4198+S4231+S4264+S4297+S4330+S4363+S4396+S4429+S4462+S4495+S4528+S4561+S4594+S4627+S4660+S4693+S4726+S4759+S4792+S4825+S4858+S4891+S4924+S4957+S4990+S5023+S5056+S5089+S5122+S5155+S5188+S5221+S5254+S5287+S5320+S5353+S5386+S5419+S5452+S5485+S5518+S5551+S5584+S5617+S5650+S5683+S5716+S5749+S5782+S5815+S5848+S5881+S5914+S5947+S5980+S6013+S6046+S6079+S6112+S6145+S6178+S6211+S6244+S6277+S6310+S6343+S6376+S6409+S6442+S6475+S6508+S6541+S6574+S6607+S6640</f>
        <v>0</v>
      </c>
      <c r="T22" s="72">
        <f t="shared" ref="T22:T33" si="87">+S22-R22</f>
        <v>0</v>
      </c>
      <c r="U22" s="87">
        <f t="shared" ref="U22" si="88">+U40+U73+U106+U139+U205+U238+U271+U304+U337+U370+U403+U436+U469+U502+U535+U568+U601+U634+U667+U700+U733+U766+U799+U832+U865+U898+U931+U964+U997+U1030+U1063+U1096+U1129+U1162+U1195+U1228+U1261+U1294+U1327+U1360+U1393+U1426+U1459+U1492+U1525+U1558+U1591+U1624+U1657+U1690+U1723+U1756+U1789+U1822+U1855+U1888+U1921+U1954+U1987+U2020+U2053+U2086+U2119+U2152+U2185+U2218+U2251+U2284+U2317+U2350+U2383+U2416+U2449+U2482+U2515+U2548+U2581+U2614+U2647+U2680+U2713+U2746+U2779+U2812+U2845+U2878+U2911+U2944+U2977+U3010+U3043+U3076+U3109+U3142+U3175+U3208+U3241+U3274+U3307+U3340+U3373+U3406+U3439+U3472+U3505+U3538+U3571+U3604+U3637+U3670+U3703+U3736+U3769+U3802+U3835+U3868+U3901+U3934+U3967+U4000+U4033+U4066+U4099+U4132+U4165+U4198+U4231+U4264+U4297+U4330+U4363+U4396+U4429+U4462+U4495+U4528+U4561+U4594+U4627+U4660+U4693+U4726+U4759+U4792+U4825+U4858+U4891+U4924+U4957+U4990+U5023+U5056+U5089+U5122+U5155+U5188+U5221+U5254+U5287+U5320+U5353+U5386+U5419+U5452+U5485+U5518+U5551+U5584+U5617+U5650+U5683+U5716+U5749+U5782+U5815+U5848+U5881+U5914+U5947+U5980+U6013+U6046+U6079+U6112+U6145+U6178+U6211+U6244+U6277+U6310+U6343+U6376+U6409+U6442+U6475+U6508+U6541+U6574+U6607+U6640</f>
        <v>0</v>
      </c>
      <c r="V22" s="84">
        <f t="shared" ref="V22:V33" si="89">+V40+V73+V106+V139+V205+V238+V271+V304+V337+V370+V403+V436+V469+V502+V535+V568+V601+V634+V667+V700+V733+V766+V799+V832+V865+V898+V931+V964+V997+V1030+V1063+V1096+V1129+V1162+V1195+V1228+V1261+V1294+V1327+V1360+V1393+V1426+V1459+V1492+V1525+V1558+V1591+V1624+V1657+V1690+V1723+V1756+V1789+V1822+V1855+V1888+V1921+V1954+V1987+V2020+V2053+V2086+V2119+V2152+V2185+V2218+V2251+V2284+V2317+V2350+V2383+V2416+V2449+V2482+V2515+V2548+V2581+V2614+V2647+V2680+V2713+V2746+V2779+V2812+V2845+V2878+V2911+V2944+V2977+V3010+V3043+V3076+V3109+V3142+V3175+V3208+V3241+V3274+V3307+V3340+V3373+V3406+V3439+V3472+V3505+V3538+V3571+V3604+V3637+V3670+V3703+V3736+V3769+V3802+V3835+V3868+V3901+V3934+V3967+V4000+V4033+V4066+V4099+V4132+V4165+V4198+V4231+V4264+V4297+V4330+V4363+V4396+V4429+V4462+V4495+V4528+V4561+V4594+V4627+V4660+V4693+V4726+V4759+V4792+V4825+V4858+V4891+V4924+V4957+V4990+V5023+V5056+V5089+V5122+V5155+V5188+V5221+V5254+V5287+V5320+V5353+V5386+V5419+V5452+V5485+V5518+V5551+V5584+V5617+V5650+V5683+V5716+V5749+V5782+V5815+V5848+V5881+V5914+V5947+V5980+V6013+V6046+V6079+V6112+V6145+V6178+V6211+V6244+V6277+V6310+V6343+V6376+V6409+V6442+V6475+V6508+V6541+V6574+V6607+V6640</f>
        <v>0</v>
      </c>
      <c r="W22" s="72">
        <f t="shared" ref="W22:W33" si="90">+V22-U22</f>
        <v>0</v>
      </c>
      <c r="X22" s="87">
        <f t="shared" ref="X22" si="91">+X40+X73+X106+X139+X205+X238+X271+X304+X337+X370+X403+X436+X469+X502+X535+X568+X601+X634+X667+X700+X733+X766+X799+X832+X865+X898+X931+X964+X997+X1030+X1063+X1096+X1129+X1162+X1195+X1228+X1261+X1294+X1327+X1360+X1393+X1426+X1459+X1492+X1525+X1558+X1591+X1624+X1657+X1690+X1723+X1756+X1789+X1822+X1855+X1888+X1921+X1954+X1987+X2020+X2053+X2086+X2119+X2152+X2185+X2218+X2251+X2284+X2317+X2350+X2383+X2416+X2449+X2482+X2515+X2548+X2581+X2614+X2647+X2680+X2713+X2746+X2779+X2812+X2845+X2878+X2911+X2944+X2977+X3010+X3043+X3076+X3109+X3142+X3175+X3208+X3241+X3274+X3307+X3340+X3373+X3406+X3439+X3472+X3505+X3538+X3571+X3604+X3637+X3670+X3703+X3736+X3769+X3802+X3835+X3868+X3901+X3934+X3967+X4000+X4033+X4066+X4099+X4132+X4165+X4198+X4231+X4264+X4297+X4330+X4363+X4396+X4429+X4462+X4495+X4528+X4561+X4594+X4627+X4660+X4693+X4726+X4759+X4792+X4825+X4858+X4891+X4924+X4957+X4990+X5023+X5056+X5089+X5122+X5155+X5188+X5221+X5254+X5287+X5320+X5353+X5386+X5419+X5452+X5485+X5518+X5551+X5584+X5617+X5650+X5683+X5716+X5749+X5782+X5815+X5848+X5881+X5914+X5947+X5980+X6013+X6046+X6079+X6112+X6145+X6178+X6211+X6244+X6277+X6310+X6343+X6376+X6409+X6442+X6475+X6508+X6541+X6574+X6607+X6640</f>
        <v>0</v>
      </c>
      <c r="Y22" s="84">
        <f t="shared" ref="Y22:Y33" si="92">+Y40+Y73+Y106+Y139+Y205+Y238+Y271+Y304+Y337+Y370+Y403+Y436+Y469+Y502+Y535+Y568+Y601+Y634+Y667+Y700+Y733+Y766+Y799+Y832+Y865+Y898+Y931+Y964+Y997+Y1030+Y1063+Y1096+Y1129+Y1162+Y1195+Y1228+Y1261+Y1294+Y1327+Y1360+Y1393+Y1426+Y1459+Y1492+Y1525+Y1558+Y1591+Y1624+Y1657+Y1690+Y1723+Y1756+Y1789+Y1822+Y1855+Y1888+Y1921+Y1954+Y1987+Y2020+Y2053+Y2086+Y2119+Y2152+Y2185+Y2218+Y2251+Y2284+Y2317+Y2350+Y2383+Y2416+Y2449+Y2482+Y2515+Y2548+Y2581+Y2614+Y2647+Y2680+Y2713+Y2746+Y2779+Y2812+Y2845+Y2878+Y2911+Y2944+Y2977+Y3010+Y3043+Y3076+Y3109+Y3142+Y3175+Y3208+Y3241+Y3274+Y3307+Y3340+Y3373+Y3406+Y3439+Y3472+Y3505+Y3538+Y3571+Y3604+Y3637+Y3670+Y3703+Y3736+Y3769+Y3802+Y3835+Y3868+Y3901+Y3934+Y3967+Y4000+Y4033+Y4066+Y4099+Y4132+Y4165+Y4198+Y4231+Y4264+Y4297+Y4330+Y4363+Y4396+Y4429+Y4462+Y4495+Y4528+Y4561+Y4594+Y4627+Y4660+Y4693+Y4726+Y4759+Y4792+Y4825+Y4858+Y4891+Y4924+Y4957+Y4990+Y5023+Y5056+Y5089+Y5122+Y5155+Y5188+Y5221+Y5254+Y5287+Y5320+Y5353+Y5386+Y5419+Y5452+Y5485+Y5518+Y5551+Y5584+Y5617+Y5650+Y5683+Y5716+Y5749+Y5782+Y5815+Y5848+Y5881+Y5914+Y5947+Y5980+Y6013+Y6046+Y6079+Y6112+Y6145+Y6178+Y6211+Y6244+Y6277+Y6310+Y6343+Y6376+Y6409+Y6442+Y6475+Y6508+Y6541+Y6574+Y6607+Y6640</f>
        <v>0</v>
      </c>
      <c r="Z22" s="72">
        <f t="shared" ref="Z22:Z33" si="93">+Y22-X22</f>
        <v>0</v>
      </c>
      <c r="AA22" s="87">
        <f t="shared" ref="AA22" si="94">+AA40+AA73+AA106+AA139+AA205+AA238+AA271+AA304+AA337+AA370+AA403+AA436+AA469+AA502+AA535+AA568+AA601+AA634+AA667+AA700+AA733+AA766+AA799+AA832+AA865+AA898+AA931+AA964+AA997+AA1030+AA1063+AA1096+AA1129+AA1162+AA1195+AA1228+AA1261+AA1294+AA1327+AA1360+AA1393+AA1426+AA1459+AA1492+AA1525+AA1558+AA1591+AA1624+AA1657+AA1690+AA1723+AA1756+AA1789+AA1822+AA1855+AA1888+AA1921+AA1954+AA1987+AA2020+AA2053+AA2086+AA2119+AA2152+AA2185+AA2218+AA2251+AA2284+AA2317+AA2350+AA2383+AA2416+AA2449+AA2482+AA2515+AA2548+AA2581+AA2614+AA2647+AA2680+AA2713+AA2746+AA2779+AA2812+AA2845+AA2878+AA2911+AA2944+AA2977+AA3010+AA3043+AA3076+AA3109+AA3142+AA3175+AA3208+AA3241+AA3274+AA3307+AA3340+AA3373+AA3406+AA3439+AA3472+AA3505+AA3538+AA3571+AA3604+AA3637+AA3670+AA3703+AA3736+AA3769+AA3802+AA3835+AA3868+AA3901+AA3934+AA3967+AA4000+AA4033+AA4066+AA4099+AA4132+AA4165+AA4198+AA4231+AA4264+AA4297+AA4330+AA4363+AA4396+AA4429+AA4462+AA4495+AA4528+AA4561+AA4594+AA4627+AA4660+AA4693+AA4726+AA4759+AA4792+AA4825+AA4858+AA4891+AA4924+AA4957+AA4990+AA5023+AA5056+AA5089+AA5122+AA5155+AA5188+AA5221+AA5254+AA5287+AA5320+AA5353+AA5386+AA5419+AA5452+AA5485+AA5518+AA5551+AA5584+AA5617+AA5650+AA5683+AA5716+AA5749+AA5782+AA5815+AA5848+AA5881+AA5914+AA5947+AA5980+AA6013+AA6046+AA6079+AA6112+AA6145+AA6178+AA6211+AA6244+AA6277+AA6310+AA6343+AA6376+AA6409+AA6442+AA6475+AA6508+AA6541+AA6574+AA6607+AA6640</f>
        <v>0</v>
      </c>
      <c r="AB22" s="84">
        <f t="shared" ref="AB22:AB33" si="95">+AB40+AB73+AB106+AB139+AB205+AB238+AB271+AB304+AB337+AB370+AB403+AB436+AB469+AB502+AB535+AB568+AB601+AB634+AB667+AB700+AB733+AB766+AB799+AB832+AB865+AB898+AB931+AB964+AB997+AB1030+AB1063+AB1096+AB1129+AB1162+AB1195+AB1228+AB1261+AB1294+AB1327+AB1360+AB1393+AB1426+AB1459+AB1492+AB1525+AB1558+AB1591+AB1624+AB1657+AB1690+AB1723+AB1756+AB1789+AB1822+AB1855+AB1888+AB1921+AB1954+AB1987+AB2020+AB2053+AB2086+AB2119+AB2152+AB2185+AB2218+AB2251+AB2284+AB2317+AB2350+AB2383+AB2416+AB2449+AB2482+AB2515+AB2548+AB2581+AB2614+AB2647+AB2680+AB2713+AB2746+AB2779+AB2812+AB2845+AB2878+AB2911+AB2944+AB2977+AB3010+AB3043+AB3076+AB3109+AB3142+AB3175+AB3208+AB3241+AB3274+AB3307+AB3340+AB3373+AB3406+AB3439+AB3472+AB3505+AB3538+AB3571+AB3604+AB3637+AB3670+AB3703+AB3736+AB3769+AB3802+AB3835+AB3868+AB3901+AB3934+AB3967+AB4000+AB4033+AB4066+AB4099+AB4132+AB4165+AB4198+AB4231+AB4264+AB4297+AB4330+AB4363+AB4396+AB4429+AB4462+AB4495+AB4528+AB4561+AB4594+AB4627+AB4660+AB4693+AB4726+AB4759+AB4792+AB4825+AB4858+AB4891+AB4924+AB4957+AB4990+AB5023+AB5056+AB5089+AB5122+AB5155+AB5188+AB5221+AB5254+AB5287+AB5320+AB5353+AB5386+AB5419+AB5452+AB5485+AB5518+AB5551+AB5584+AB5617+AB5650+AB5683+AB5716+AB5749+AB5782+AB5815+AB5848+AB5881+AB5914+AB5947+AB5980+AB6013+AB6046+AB6079+AB6112+AB6145+AB6178+AB6211+AB6244+AB6277+AB6310+AB6343+AB6376+AB6409+AB6442+AB6475+AB6508+AB6541+AB6574+AB6607+AB6640</f>
        <v>0</v>
      </c>
      <c r="AC22" s="72">
        <f t="shared" ref="AC22:AC33" si="96">+AB22-AA22</f>
        <v>0</v>
      </c>
      <c r="AD22" s="87">
        <f t="shared" ref="AD22" si="97">+AD40+AD73+AD106+AD139+AD205+AD238+AD271+AD304+AD337+AD370+AD403+AD436+AD469+AD502+AD535+AD568+AD601+AD634+AD667+AD700+AD733+AD766+AD799+AD832+AD865+AD898+AD931+AD964+AD997+AD1030+AD1063+AD1096+AD1129+AD1162+AD1195+AD1228+AD1261+AD1294+AD1327+AD1360+AD1393+AD1426+AD1459+AD1492+AD1525+AD1558+AD1591+AD1624+AD1657+AD1690+AD1723+AD1756+AD1789+AD1822+AD1855+AD1888+AD1921+AD1954+AD1987+AD2020+AD2053+AD2086+AD2119+AD2152+AD2185+AD2218+AD2251+AD2284+AD2317+AD2350+AD2383+AD2416+AD2449+AD2482+AD2515+AD2548+AD2581+AD2614+AD2647+AD2680+AD2713+AD2746+AD2779+AD2812+AD2845+AD2878+AD2911+AD2944+AD2977+AD3010+AD3043+AD3076+AD3109+AD3142+AD3175+AD3208+AD3241+AD3274+AD3307+AD3340+AD3373+AD3406+AD3439+AD3472+AD3505+AD3538+AD3571+AD3604+AD3637+AD3670+AD3703+AD3736+AD3769+AD3802+AD3835+AD3868+AD3901+AD3934+AD3967+AD4000+AD4033+AD4066+AD4099+AD4132+AD4165+AD4198+AD4231+AD4264+AD4297+AD4330+AD4363+AD4396+AD4429+AD4462+AD4495+AD4528+AD4561+AD4594+AD4627+AD4660+AD4693+AD4726+AD4759+AD4792+AD4825+AD4858+AD4891+AD4924+AD4957+AD4990+AD5023+AD5056+AD5089+AD5122+AD5155+AD5188+AD5221+AD5254+AD5287+AD5320+AD5353+AD5386+AD5419+AD5452+AD5485+AD5518+AD5551+AD5584+AD5617+AD5650+AD5683+AD5716+AD5749+AD5782+AD5815+AD5848+AD5881+AD5914+AD5947+AD5980+AD6013+AD6046+AD6079+AD6112+AD6145+AD6178+AD6211+AD6244+AD6277+AD6310+AD6343+AD6376+AD6409+AD6442+AD6475+AD6508+AD6541+AD6574+AD6607+AD6640</f>
        <v>0</v>
      </c>
      <c r="AE22" s="84">
        <f t="shared" ref="AE22:AE33" si="98">+AE40+AE73+AE106+AE139+AE205+AE238+AE271+AE304+AE337+AE370+AE403+AE436+AE469+AE502+AE535+AE568+AE601+AE634+AE667+AE700+AE733+AE766+AE799+AE832+AE865+AE898+AE931+AE964+AE997+AE1030+AE1063+AE1096+AE1129+AE1162+AE1195+AE1228+AE1261+AE1294+AE1327+AE1360+AE1393+AE1426+AE1459+AE1492+AE1525+AE1558+AE1591+AE1624+AE1657+AE1690+AE1723+AE1756+AE1789+AE1822+AE1855+AE1888+AE1921+AE1954+AE1987+AE2020+AE2053+AE2086+AE2119+AE2152+AE2185+AE2218+AE2251+AE2284+AE2317+AE2350+AE2383+AE2416+AE2449+AE2482+AE2515+AE2548+AE2581+AE2614+AE2647+AE2680+AE2713+AE2746+AE2779+AE2812+AE2845+AE2878+AE2911+AE2944+AE2977+AE3010+AE3043+AE3076+AE3109+AE3142+AE3175+AE3208+AE3241+AE3274+AE3307+AE3340+AE3373+AE3406+AE3439+AE3472+AE3505+AE3538+AE3571+AE3604+AE3637+AE3670+AE3703+AE3736+AE3769+AE3802+AE3835+AE3868+AE3901+AE3934+AE3967+AE4000+AE4033+AE4066+AE4099+AE4132+AE4165+AE4198+AE4231+AE4264+AE4297+AE4330+AE4363+AE4396+AE4429+AE4462+AE4495+AE4528+AE4561+AE4594+AE4627+AE4660+AE4693+AE4726+AE4759+AE4792+AE4825+AE4858+AE4891+AE4924+AE4957+AE4990+AE5023+AE5056+AE5089+AE5122+AE5155+AE5188+AE5221+AE5254+AE5287+AE5320+AE5353+AE5386+AE5419+AE5452+AE5485+AE5518+AE5551+AE5584+AE5617+AE5650+AE5683+AE5716+AE5749+AE5782+AE5815+AE5848+AE5881+AE5914+AE5947+AE5980+AE6013+AE6046+AE6079+AE6112+AE6145+AE6178+AE6211+AE6244+AE6277+AE6310+AE6343+AE6376+AE6409+AE6442+AE6475+AE6508+AE6541+AE6574+AE6607+AE6640</f>
        <v>0</v>
      </c>
      <c r="AF22" s="72">
        <f t="shared" ref="AF22:AF33" si="99">+AE22-AD22</f>
        <v>0</v>
      </c>
      <c r="AG22" s="87">
        <f t="shared" ref="AG22" si="100">+AG40+AG73+AG106+AG139+AG205+AG238+AG271+AG304+AG337+AG370+AG403+AG436+AG469+AG502+AG535+AG568+AG601+AG634+AG667+AG700+AG733+AG766+AG799+AG832+AG865+AG898+AG931+AG964+AG997+AG1030+AG1063+AG1096+AG1129+AG1162+AG1195+AG1228+AG1261+AG1294+AG1327+AG1360+AG1393+AG1426+AG1459+AG1492+AG1525+AG1558+AG1591+AG1624+AG1657+AG1690+AG1723+AG1756+AG1789+AG1822+AG1855+AG1888+AG1921+AG1954+AG1987+AG2020+AG2053+AG2086+AG2119+AG2152+AG2185+AG2218+AG2251+AG2284+AG2317+AG2350+AG2383+AG2416+AG2449+AG2482+AG2515+AG2548+AG2581+AG2614+AG2647+AG2680+AG2713+AG2746+AG2779+AG2812+AG2845+AG2878+AG2911+AG2944+AG2977+AG3010+AG3043+AG3076+AG3109+AG3142+AG3175+AG3208+AG3241+AG3274+AG3307+AG3340+AG3373+AG3406+AG3439+AG3472+AG3505+AG3538+AG3571+AG3604+AG3637+AG3670+AG3703+AG3736+AG3769+AG3802+AG3835+AG3868+AG3901+AG3934+AG3967+AG4000+AG4033+AG4066+AG4099+AG4132+AG4165+AG4198+AG4231+AG4264+AG4297+AG4330+AG4363+AG4396+AG4429+AG4462+AG4495+AG4528+AG4561+AG4594+AG4627+AG4660+AG4693+AG4726+AG4759+AG4792+AG4825+AG4858+AG4891+AG4924+AG4957+AG4990+AG5023+AG5056+AG5089+AG5122+AG5155+AG5188+AG5221+AG5254+AG5287+AG5320+AG5353+AG5386+AG5419+AG5452+AG5485+AG5518+AG5551+AG5584+AG5617+AG5650+AG5683+AG5716+AG5749+AG5782+AG5815+AG5848+AG5881+AG5914+AG5947+AG5980+AG6013+AG6046+AG6079+AG6112+AG6145+AG6178+AG6211+AG6244+AG6277+AG6310+AG6343+AG6376+AG6409+AG6442+AG6475+AG6508+AG6541+AG6574+AG6607+AG6640</f>
        <v>0</v>
      </c>
      <c r="AH22" s="84">
        <f t="shared" ref="AH22:AH33" si="101">+AH40+AH73+AH106+AH139+AH205+AH238+AH271+AH304+AH337+AH370+AH403+AH436+AH469+AH502+AH535+AH568+AH601+AH634+AH667+AH700+AH733+AH766+AH799+AH832+AH865+AH898+AH931+AH964+AH997+AH1030+AH1063+AH1096+AH1129+AH1162+AH1195+AH1228+AH1261+AH1294+AH1327+AH1360+AH1393+AH1426+AH1459+AH1492+AH1525+AH1558+AH1591+AH1624+AH1657+AH1690+AH1723+AH1756+AH1789+AH1822+AH1855+AH1888+AH1921+AH1954+AH1987+AH2020+AH2053+AH2086+AH2119+AH2152+AH2185+AH2218+AH2251+AH2284+AH2317+AH2350+AH2383+AH2416+AH2449+AH2482+AH2515+AH2548+AH2581+AH2614+AH2647+AH2680+AH2713+AH2746+AH2779+AH2812+AH2845+AH2878+AH2911+AH2944+AH2977+AH3010+AH3043+AH3076+AH3109+AH3142+AH3175+AH3208+AH3241+AH3274+AH3307+AH3340+AH3373+AH3406+AH3439+AH3472+AH3505+AH3538+AH3571+AH3604+AH3637+AH3670+AH3703+AH3736+AH3769+AH3802+AH3835+AH3868+AH3901+AH3934+AH3967+AH4000+AH4033+AH4066+AH4099+AH4132+AH4165+AH4198+AH4231+AH4264+AH4297+AH4330+AH4363+AH4396+AH4429+AH4462+AH4495+AH4528+AH4561+AH4594+AH4627+AH4660+AH4693+AH4726+AH4759+AH4792+AH4825+AH4858+AH4891+AH4924+AH4957+AH4990+AH5023+AH5056+AH5089+AH5122+AH5155+AH5188+AH5221+AH5254+AH5287+AH5320+AH5353+AH5386+AH5419+AH5452+AH5485+AH5518+AH5551+AH5584+AH5617+AH5650+AH5683+AH5716+AH5749+AH5782+AH5815+AH5848+AH5881+AH5914+AH5947+AH5980+AH6013+AH6046+AH6079+AH6112+AH6145+AH6178+AH6211+AH6244+AH6277+AH6310+AH6343+AH6376+AH6409+AH6442+AH6475+AH6508+AH6541+AH6574+AH6607+AH6640</f>
        <v>0</v>
      </c>
      <c r="AI22" s="72">
        <f t="shared" ref="AI22:AI33" si="102">+AH22-AG22</f>
        <v>0</v>
      </c>
      <c r="AJ22" s="87">
        <f t="shared" ref="AJ22" si="103">+AJ40+AJ73+AJ106+AJ139+AJ205+AJ238+AJ271+AJ304+AJ337+AJ370+AJ403+AJ436+AJ469+AJ502+AJ535+AJ568+AJ601+AJ634+AJ667+AJ700+AJ733+AJ766+AJ799+AJ832+AJ865+AJ898+AJ931+AJ964+AJ997+AJ1030+AJ1063+AJ1096+AJ1129+AJ1162+AJ1195+AJ1228+AJ1261+AJ1294+AJ1327+AJ1360+AJ1393+AJ1426+AJ1459+AJ1492+AJ1525+AJ1558+AJ1591+AJ1624+AJ1657+AJ1690+AJ1723+AJ1756+AJ1789+AJ1822+AJ1855+AJ1888+AJ1921+AJ1954+AJ1987+AJ2020+AJ2053+AJ2086+AJ2119+AJ2152+AJ2185+AJ2218+AJ2251+AJ2284+AJ2317+AJ2350+AJ2383+AJ2416+AJ2449+AJ2482+AJ2515+AJ2548+AJ2581+AJ2614+AJ2647+AJ2680+AJ2713+AJ2746+AJ2779+AJ2812+AJ2845+AJ2878+AJ2911+AJ2944+AJ2977+AJ3010+AJ3043+AJ3076+AJ3109+AJ3142+AJ3175+AJ3208+AJ3241+AJ3274+AJ3307+AJ3340+AJ3373+AJ3406+AJ3439+AJ3472+AJ3505+AJ3538+AJ3571+AJ3604+AJ3637+AJ3670+AJ3703+AJ3736+AJ3769+AJ3802+AJ3835+AJ3868+AJ3901+AJ3934+AJ3967+AJ4000+AJ4033+AJ4066+AJ4099+AJ4132+AJ4165+AJ4198+AJ4231+AJ4264+AJ4297+AJ4330+AJ4363+AJ4396+AJ4429+AJ4462+AJ4495+AJ4528+AJ4561+AJ4594+AJ4627+AJ4660+AJ4693+AJ4726+AJ4759+AJ4792+AJ4825+AJ4858+AJ4891+AJ4924+AJ4957+AJ4990+AJ5023+AJ5056+AJ5089+AJ5122+AJ5155+AJ5188+AJ5221+AJ5254+AJ5287+AJ5320+AJ5353+AJ5386+AJ5419+AJ5452+AJ5485+AJ5518+AJ5551+AJ5584+AJ5617+AJ5650+AJ5683+AJ5716+AJ5749+AJ5782+AJ5815+AJ5848+AJ5881+AJ5914+AJ5947+AJ5980+AJ6013+AJ6046+AJ6079+AJ6112+AJ6145+AJ6178+AJ6211+AJ6244+AJ6277+AJ6310+AJ6343+AJ6376+AJ6409+AJ6442+AJ6475+AJ6508+AJ6541+AJ6574+AJ6607+AJ6640</f>
        <v>0</v>
      </c>
      <c r="AK22" s="84">
        <f t="shared" ref="AK22:AK33" si="104">+AK40+AK73+AK106+AK139+AK205+AK238+AK271+AK304+AK337+AK370+AK403+AK436+AK469+AK502+AK535+AK568+AK601+AK634+AK667+AK700+AK733+AK766+AK799+AK832+AK865+AK898+AK931+AK964+AK997+AK1030+AK1063+AK1096+AK1129+AK1162+AK1195+AK1228+AK1261+AK1294+AK1327+AK1360+AK1393+AK1426+AK1459+AK1492+AK1525+AK1558+AK1591+AK1624+AK1657+AK1690+AK1723+AK1756+AK1789+AK1822+AK1855+AK1888+AK1921+AK1954+AK1987+AK2020+AK2053+AK2086+AK2119+AK2152+AK2185+AK2218+AK2251+AK2284+AK2317+AK2350+AK2383+AK2416+AK2449+AK2482+AK2515+AK2548+AK2581+AK2614+AK2647+AK2680+AK2713+AK2746+AK2779+AK2812+AK2845+AK2878+AK2911+AK2944+AK2977+AK3010+AK3043+AK3076+AK3109+AK3142+AK3175+AK3208+AK3241+AK3274+AK3307+AK3340+AK3373+AK3406+AK3439+AK3472+AK3505+AK3538+AK3571+AK3604+AK3637+AK3670+AK3703+AK3736+AK3769+AK3802+AK3835+AK3868+AK3901+AK3934+AK3967+AK4000+AK4033+AK4066+AK4099+AK4132+AK4165+AK4198+AK4231+AK4264+AK4297+AK4330+AK4363+AK4396+AK4429+AK4462+AK4495+AK4528+AK4561+AK4594+AK4627+AK4660+AK4693+AK4726+AK4759+AK4792+AK4825+AK4858+AK4891+AK4924+AK4957+AK4990+AK5023+AK5056+AK5089+AK5122+AK5155+AK5188+AK5221+AK5254+AK5287+AK5320+AK5353+AK5386+AK5419+AK5452+AK5485+AK5518+AK5551+AK5584+AK5617+AK5650+AK5683+AK5716+AK5749+AK5782+AK5815+AK5848+AK5881+AK5914+AK5947+AK5980+AK6013+AK6046+AK6079+AK6112+AK6145+AK6178+AK6211+AK6244+AK6277+AK6310+AK6343+AK6376+AK6409+AK6442+AK6475+AK6508+AK6541+AK6574+AK6607+AK6640</f>
        <v>0</v>
      </c>
      <c r="AL22" s="72">
        <f t="shared" ref="AL22:AL33" si="105">+AK22-AJ22</f>
        <v>0</v>
      </c>
      <c r="AM22" s="87">
        <f t="shared" ref="AM22" si="106">+AM40+AM73+AM106+AM139+AM205+AM238+AM271+AM304+AM337+AM370+AM403+AM436+AM469+AM502+AM535+AM568+AM601+AM634+AM667+AM700+AM733+AM766+AM799+AM832+AM865+AM898+AM931+AM964+AM997+AM1030+AM1063+AM1096+AM1129+AM1162+AM1195+AM1228+AM1261+AM1294+AM1327+AM1360+AM1393+AM1426+AM1459+AM1492+AM1525+AM1558+AM1591+AM1624+AM1657+AM1690+AM1723+AM1756+AM1789+AM1822+AM1855+AM1888+AM1921+AM1954+AM1987+AM2020+AM2053+AM2086+AM2119+AM2152+AM2185+AM2218+AM2251+AM2284+AM2317+AM2350+AM2383+AM2416+AM2449+AM2482+AM2515+AM2548+AM2581+AM2614+AM2647+AM2680+AM2713+AM2746+AM2779+AM2812+AM2845+AM2878+AM2911+AM2944+AM2977+AM3010+AM3043+AM3076+AM3109+AM3142+AM3175+AM3208+AM3241+AM3274+AM3307+AM3340+AM3373+AM3406+AM3439+AM3472+AM3505+AM3538+AM3571+AM3604+AM3637+AM3670+AM3703+AM3736+AM3769+AM3802+AM3835+AM3868+AM3901+AM3934+AM3967+AM4000+AM4033+AM4066+AM4099+AM4132+AM4165+AM4198+AM4231+AM4264+AM4297+AM4330+AM4363+AM4396+AM4429+AM4462+AM4495+AM4528+AM4561+AM4594+AM4627+AM4660+AM4693+AM4726+AM4759+AM4792+AM4825+AM4858+AM4891+AM4924+AM4957+AM4990+AM5023+AM5056+AM5089+AM5122+AM5155+AM5188+AM5221+AM5254+AM5287+AM5320+AM5353+AM5386+AM5419+AM5452+AM5485+AM5518+AM5551+AM5584+AM5617+AM5650+AM5683+AM5716+AM5749+AM5782+AM5815+AM5848+AM5881+AM5914+AM5947+AM5980+AM6013+AM6046+AM6079+AM6112+AM6145+AM6178+AM6211+AM6244+AM6277+AM6310+AM6343+AM6376+AM6409+AM6442+AM6475+AM6508+AM6541+AM6574+AM6607+AM6640</f>
        <v>0</v>
      </c>
      <c r="AN22" s="84">
        <f t="shared" ref="AN22:AN33" si="107">+AN40+AN73+AN106+AN139+AN205+AN238+AN271+AN304+AN337+AN370+AN403+AN436+AN469+AN502+AN535+AN568+AN601+AN634+AN667+AN700+AN733+AN766+AN799+AN832+AN865+AN898+AN931+AN964+AN997+AN1030+AN1063+AN1096+AN1129+AN1162+AN1195+AN1228+AN1261+AN1294+AN1327+AN1360+AN1393+AN1426+AN1459+AN1492+AN1525+AN1558+AN1591+AN1624+AN1657+AN1690+AN1723+AN1756+AN1789+AN1822+AN1855+AN1888+AN1921+AN1954+AN1987+AN2020+AN2053+AN2086+AN2119+AN2152+AN2185+AN2218+AN2251+AN2284+AN2317+AN2350+AN2383+AN2416+AN2449+AN2482+AN2515+AN2548+AN2581+AN2614+AN2647+AN2680+AN2713+AN2746+AN2779+AN2812+AN2845+AN2878+AN2911+AN2944+AN2977+AN3010+AN3043+AN3076+AN3109+AN3142+AN3175+AN3208+AN3241+AN3274+AN3307+AN3340+AN3373+AN3406+AN3439+AN3472+AN3505+AN3538+AN3571+AN3604+AN3637+AN3670+AN3703+AN3736+AN3769+AN3802+AN3835+AN3868+AN3901+AN3934+AN3967+AN4000+AN4033+AN4066+AN4099+AN4132+AN4165+AN4198+AN4231+AN4264+AN4297+AN4330+AN4363+AN4396+AN4429+AN4462+AN4495+AN4528+AN4561+AN4594+AN4627+AN4660+AN4693+AN4726+AN4759+AN4792+AN4825+AN4858+AN4891+AN4924+AN4957+AN4990+AN5023+AN5056+AN5089+AN5122+AN5155+AN5188+AN5221+AN5254+AN5287+AN5320+AN5353+AN5386+AN5419+AN5452+AN5485+AN5518+AN5551+AN5584+AN5617+AN5650+AN5683+AN5716+AN5749+AN5782+AN5815+AN5848+AN5881+AN5914+AN5947+AN5980+AN6013+AN6046+AN6079+AN6112+AN6145+AN6178+AN6211+AN6244+AN6277+AN6310+AN6343+AN6376+AN6409+AN6442+AN6475+AN6508+AN6541+AN6574+AN6607+AN6640</f>
        <v>0</v>
      </c>
      <c r="AO22" s="72">
        <f t="shared" ref="AO22:AO33" si="108">+AN22-AM22</f>
        <v>0</v>
      </c>
    </row>
    <row r="23" spans="1:41" s="85" customFormat="1" x14ac:dyDescent="0.3">
      <c r="A23" s="208"/>
      <c r="B23" s="86" t="s">
        <v>80</v>
      </c>
      <c r="C23" s="82"/>
      <c r="D23" s="77">
        <f t="shared" si="73"/>
        <v>0</v>
      </c>
      <c r="E23" s="78">
        <f t="shared" si="51"/>
        <v>0</v>
      </c>
      <c r="F23" s="87">
        <f t="shared" si="74"/>
        <v>0</v>
      </c>
      <c r="G23" s="84">
        <f t="shared" ref="G23" si="109">+G41+G74+G107+G140+G206+G239+G272+G305+G338+G371+G404+G437+G470+G503+G536+G569+G602+G635+G668+G701+G734+G767+G800+G833+G866+G899+G932+G965+G998+G1031+G1064+G1097+G1130+G1163+G1196+G1229+G1262+G1295+G1328+G1361+G1394+G1427+G1460+G1493+G1526+G1559+G1592+G1625+G1658+G1691+G1724+G1757+G1790+G1823+G1856+G1889+G1922+G1955+G1988+G2021+G2054+G2087+G2120+G2153+G2186+G2219+G2252+G2285+G2318+G2351+G2384+G2417+G2450+G2483+G2516+G2549+G2582+G2615+G2648+G2681+G2714+G2747+G2780+G2813+G2846+G2879+G2912+G2945+G2978+G3011+G3044+G3077+G3110+G3143+G3176+G3209+G3242+G3275+G3308+G3341+G3374+G3407+G3440+G3473+G3506+G3539+G3572+G3605+G3638+G3671+G3704+G3737+G3770+G3803+G3836+G3869+G3902+G3935+G3968+G4001+G4034+G4067+G4100+G4133+G4166+G4199+G4232+G4265+G4298+G4331+G4364+G4397+G4430+G4463+G4496+G4529+G4562+G4595+G4628+G4661+G4694+G4727+G4760+G4793+G4826+G4859+G4892+G4925+G4958+G4991+G5024+G5057+G5090+G5123+G5156+G5189+G5222+G5255+G5288+G5321+G5354+G5387+G5420+G5453+G5486+G5519+G5552+G5585+G5618+G5651+G5684+G5717+G5750+G5783+G5816+G5849+G5882+G5915+G5948+G5981+G6014+G6047+G6080+G6113+G6146+G6179+G6212+G6245+G6278+G6311+G6344+G6377+G6410+G6443+G6476+G6509+G6542+G6575+G6608+G6641</f>
        <v>0</v>
      </c>
      <c r="H23" s="72">
        <f t="shared" si="16"/>
        <v>0</v>
      </c>
      <c r="I23" s="87">
        <f t="shared" ref="I23" si="110">+I41+I74+I107+I140+I206+I239+I272+I305+I338+I371+I404+I437+I470+I503+I536+I569+I602+I635+I668+I701+I734+I767+I800+I833+I866+I899+I932+I965+I998+I1031+I1064+I1097+I1130+I1163+I1196+I1229+I1262+I1295+I1328+I1361+I1394+I1427+I1460+I1493+I1526+I1559+I1592+I1625+I1658+I1691+I1724+I1757+I1790+I1823+I1856+I1889+I1922+I1955+I1988+I2021+I2054+I2087+I2120+I2153+I2186+I2219+I2252+I2285+I2318+I2351+I2384+I2417+I2450+I2483+I2516+I2549+I2582+I2615+I2648+I2681+I2714+I2747+I2780+I2813+I2846+I2879+I2912+I2945+I2978+I3011+I3044+I3077+I3110+I3143+I3176+I3209+I3242+I3275+I3308+I3341+I3374+I3407+I3440+I3473+I3506+I3539+I3572+I3605+I3638+I3671+I3704+I3737+I3770+I3803+I3836+I3869+I3902+I3935+I3968+I4001+I4034+I4067+I4100+I4133+I4166+I4199+I4232+I4265+I4298+I4331+I4364+I4397+I4430+I4463+I4496+I4529+I4562+I4595+I4628+I4661+I4694+I4727+I4760+I4793+I4826+I4859+I4892+I4925+I4958+I4991+I5024+I5057+I5090+I5123+I5156+I5189+I5222+I5255+I5288+I5321+I5354+I5387+I5420+I5453+I5486+I5519+I5552+I5585+I5618+I5651+I5684+I5717+I5750+I5783+I5816+I5849+I5882+I5915+I5948+I5981+I6014+I6047+I6080+I6113+I6146+I6179+I6212+I6245+I6278+I6311+I6344+I6377+I6410+I6443+I6476+I6509+I6542+I6575+I6608+I6641</f>
        <v>0</v>
      </c>
      <c r="J23" s="84">
        <f t="shared" si="77"/>
        <v>0</v>
      </c>
      <c r="K23" s="72">
        <f t="shared" si="78"/>
        <v>0</v>
      </c>
      <c r="L23" s="87">
        <f t="shared" ref="L23" si="111">+L41+L74+L107+L140+L206+L239+L272+L305+L338+L371+L404+L437+L470+L503+L536+L569+L602+L635+L668+L701+L734+L767+L800+L833+L866+L899+L932+L965+L998+L1031+L1064+L1097+L1130+L1163+L1196+L1229+L1262+L1295+L1328+L1361+L1394+L1427+L1460+L1493+L1526+L1559+L1592+L1625+L1658+L1691+L1724+L1757+L1790+L1823+L1856+L1889+L1922+L1955+L1988+L2021+L2054+L2087+L2120+L2153+L2186+L2219+L2252+L2285+L2318+L2351+L2384+L2417+L2450+L2483+L2516+L2549+L2582+L2615+L2648+L2681+L2714+L2747+L2780+L2813+L2846+L2879+L2912+L2945+L2978+L3011+L3044+L3077+L3110+L3143+L3176+L3209+L3242+L3275+L3308+L3341+L3374+L3407+L3440+L3473+L3506+L3539+L3572+L3605+L3638+L3671+L3704+L3737+L3770+L3803+L3836+L3869+L3902+L3935+L3968+L4001+L4034+L4067+L4100+L4133+L4166+L4199+L4232+L4265+L4298+L4331+L4364+L4397+L4430+L4463+L4496+L4529+L4562+L4595+L4628+L4661+L4694+L4727+L4760+L4793+L4826+L4859+L4892+L4925+L4958+L4991+L5024+L5057+L5090+L5123+L5156+L5189+L5222+L5255+L5288+L5321+L5354+L5387+L5420+L5453+L5486+L5519+L5552+L5585+L5618+L5651+L5684+L5717+L5750+L5783+L5816+L5849+L5882+L5915+L5948+L5981+L6014+L6047+L6080+L6113+L6146+L6179+L6212+L6245+L6278+L6311+L6344+L6377+L6410+L6443+L6476+L6509+L6542+L6575+L6608+L6641</f>
        <v>0</v>
      </c>
      <c r="M23" s="84">
        <f t="shared" si="80"/>
        <v>0</v>
      </c>
      <c r="N23" s="72">
        <f t="shared" si="81"/>
        <v>0</v>
      </c>
      <c r="O23" s="87">
        <f t="shared" ref="O23" si="112">+O41+O74+O107+O140+O206+O239+O272+O305+O338+O371+O404+O437+O470+O503+O536+O569+O602+O635+O668+O701+O734+O767+O800+O833+O866+O899+O932+O965+O998+O1031+O1064+O1097+O1130+O1163+O1196+O1229+O1262+O1295+O1328+O1361+O1394+O1427+O1460+O1493+O1526+O1559+O1592+O1625+O1658+O1691+O1724+O1757+O1790+O1823+O1856+O1889+O1922+O1955+O1988+O2021+O2054+O2087+O2120+O2153+O2186+O2219+O2252+O2285+O2318+O2351+O2384+O2417+O2450+O2483+O2516+O2549+O2582+O2615+O2648+O2681+O2714+O2747+O2780+O2813+O2846+O2879+O2912+O2945+O2978+O3011+O3044+O3077+O3110+O3143+O3176+O3209+O3242+O3275+O3308+O3341+O3374+O3407+O3440+O3473+O3506+O3539+O3572+O3605+O3638+O3671+O3704+O3737+O3770+O3803+O3836+O3869+O3902+O3935+O3968+O4001+O4034+O4067+O4100+O4133+O4166+O4199+O4232+O4265+O4298+O4331+O4364+O4397+O4430+O4463+O4496+O4529+O4562+O4595+O4628+O4661+O4694+O4727+O4760+O4793+O4826+O4859+O4892+O4925+O4958+O4991+O5024+O5057+O5090+O5123+O5156+O5189+O5222+O5255+O5288+O5321+O5354+O5387+O5420+O5453+O5486+O5519+O5552+O5585+O5618+O5651+O5684+O5717+O5750+O5783+O5816+O5849+O5882+O5915+O5948+O5981+O6014+O6047+O6080+O6113+O6146+O6179+O6212+O6245+O6278+O6311+O6344+O6377+O6410+O6443+O6476+O6509+O6542+O6575+O6608+O6641</f>
        <v>0</v>
      </c>
      <c r="P23" s="84">
        <f t="shared" si="83"/>
        <v>0</v>
      </c>
      <c r="Q23" s="72">
        <f t="shared" si="84"/>
        <v>0</v>
      </c>
      <c r="R23" s="87">
        <f t="shared" ref="R23" si="113">+R41+R74+R107+R140+R206+R239+R272+R305+R338+R371+R404+R437+R470+R503+R536+R569+R602+R635+R668+R701+R734+R767+R800+R833+R866+R899+R932+R965+R998+R1031+R1064+R1097+R1130+R1163+R1196+R1229+R1262+R1295+R1328+R1361+R1394+R1427+R1460+R1493+R1526+R1559+R1592+R1625+R1658+R1691+R1724+R1757+R1790+R1823+R1856+R1889+R1922+R1955+R1988+R2021+R2054+R2087+R2120+R2153+R2186+R2219+R2252+R2285+R2318+R2351+R2384+R2417+R2450+R2483+R2516+R2549+R2582+R2615+R2648+R2681+R2714+R2747+R2780+R2813+R2846+R2879+R2912+R2945+R2978+R3011+R3044+R3077+R3110+R3143+R3176+R3209+R3242+R3275+R3308+R3341+R3374+R3407+R3440+R3473+R3506+R3539+R3572+R3605+R3638+R3671+R3704+R3737+R3770+R3803+R3836+R3869+R3902+R3935+R3968+R4001+R4034+R4067+R4100+R4133+R4166+R4199+R4232+R4265+R4298+R4331+R4364+R4397+R4430+R4463+R4496+R4529+R4562+R4595+R4628+R4661+R4694+R4727+R4760+R4793+R4826+R4859+R4892+R4925+R4958+R4991+R5024+R5057+R5090+R5123+R5156+R5189+R5222+R5255+R5288+R5321+R5354+R5387+R5420+R5453+R5486+R5519+R5552+R5585+R5618+R5651+R5684+R5717+R5750+R5783+R5816+R5849+R5882+R5915+R5948+R5981+R6014+R6047+R6080+R6113+R6146+R6179+R6212+R6245+R6278+R6311+R6344+R6377+R6410+R6443+R6476+R6509+R6542+R6575+R6608+R6641</f>
        <v>0</v>
      </c>
      <c r="S23" s="84">
        <f t="shared" si="86"/>
        <v>0</v>
      </c>
      <c r="T23" s="72">
        <f t="shared" si="87"/>
        <v>0</v>
      </c>
      <c r="U23" s="87">
        <f t="shared" ref="U23" si="114">+U41+U74+U107+U140+U206+U239+U272+U305+U338+U371+U404+U437+U470+U503+U536+U569+U602+U635+U668+U701+U734+U767+U800+U833+U866+U899+U932+U965+U998+U1031+U1064+U1097+U1130+U1163+U1196+U1229+U1262+U1295+U1328+U1361+U1394+U1427+U1460+U1493+U1526+U1559+U1592+U1625+U1658+U1691+U1724+U1757+U1790+U1823+U1856+U1889+U1922+U1955+U1988+U2021+U2054+U2087+U2120+U2153+U2186+U2219+U2252+U2285+U2318+U2351+U2384+U2417+U2450+U2483+U2516+U2549+U2582+U2615+U2648+U2681+U2714+U2747+U2780+U2813+U2846+U2879+U2912+U2945+U2978+U3011+U3044+U3077+U3110+U3143+U3176+U3209+U3242+U3275+U3308+U3341+U3374+U3407+U3440+U3473+U3506+U3539+U3572+U3605+U3638+U3671+U3704+U3737+U3770+U3803+U3836+U3869+U3902+U3935+U3968+U4001+U4034+U4067+U4100+U4133+U4166+U4199+U4232+U4265+U4298+U4331+U4364+U4397+U4430+U4463+U4496+U4529+U4562+U4595+U4628+U4661+U4694+U4727+U4760+U4793+U4826+U4859+U4892+U4925+U4958+U4991+U5024+U5057+U5090+U5123+U5156+U5189+U5222+U5255+U5288+U5321+U5354+U5387+U5420+U5453+U5486+U5519+U5552+U5585+U5618+U5651+U5684+U5717+U5750+U5783+U5816+U5849+U5882+U5915+U5948+U5981+U6014+U6047+U6080+U6113+U6146+U6179+U6212+U6245+U6278+U6311+U6344+U6377+U6410+U6443+U6476+U6509+U6542+U6575+U6608+U6641</f>
        <v>0</v>
      </c>
      <c r="V23" s="84">
        <f t="shared" si="89"/>
        <v>0</v>
      </c>
      <c r="W23" s="72">
        <f t="shared" si="90"/>
        <v>0</v>
      </c>
      <c r="X23" s="87">
        <f t="shared" ref="X23" si="115">+X41+X74+X107+X140+X206+X239+X272+X305+X338+X371+X404+X437+X470+X503+X536+X569+X602+X635+X668+X701+X734+X767+X800+X833+X866+X899+X932+X965+X998+X1031+X1064+X1097+X1130+X1163+X1196+X1229+X1262+X1295+X1328+X1361+X1394+X1427+X1460+X1493+X1526+X1559+X1592+X1625+X1658+X1691+X1724+X1757+X1790+X1823+X1856+X1889+X1922+X1955+X1988+X2021+X2054+X2087+X2120+X2153+X2186+X2219+X2252+X2285+X2318+X2351+X2384+X2417+X2450+X2483+X2516+X2549+X2582+X2615+X2648+X2681+X2714+X2747+X2780+X2813+X2846+X2879+X2912+X2945+X2978+X3011+X3044+X3077+X3110+X3143+X3176+X3209+X3242+X3275+X3308+X3341+X3374+X3407+X3440+X3473+X3506+X3539+X3572+X3605+X3638+X3671+X3704+X3737+X3770+X3803+X3836+X3869+X3902+X3935+X3968+X4001+X4034+X4067+X4100+X4133+X4166+X4199+X4232+X4265+X4298+X4331+X4364+X4397+X4430+X4463+X4496+X4529+X4562+X4595+X4628+X4661+X4694+X4727+X4760+X4793+X4826+X4859+X4892+X4925+X4958+X4991+X5024+X5057+X5090+X5123+X5156+X5189+X5222+X5255+X5288+X5321+X5354+X5387+X5420+X5453+X5486+X5519+X5552+X5585+X5618+X5651+X5684+X5717+X5750+X5783+X5816+X5849+X5882+X5915+X5948+X5981+X6014+X6047+X6080+X6113+X6146+X6179+X6212+X6245+X6278+X6311+X6344+X6377+X6410+X6443+X6476+X6509+X6542+X6575+X6608+X6641</f>
        <v>0</v>
      </c>
      <c r="Y23" s="84">
        <f t="shared" si="92"/>
        <v>0</v>
      </c>
      <c r="Z23" s="72">
        <f t="shared" si="93"/>
        <v>0</v>
      </c>
      <c r="AA23" s="87">
        <f t="shared" ref="AA23" si="116">+AA41+AA74+AA107+AA140+AA206+AA239+AA272+AA305+AA338+AA371+AA404+AA437+AA470+AA503+AA536+AA569+AA602+AA635+AA668+AA701+AA734+AA767+AA800+AA833+AA866+AA899+AA932+AA965+AA998+AA1031+AA1064+AA1097+AA1130+AA1163+AA1196+AA1229+AA1262+AA1295+AA1328+AA1361+AA1394+AA1427+AA1460+AA1493+AA1526+AA1559+AA1592+AA1625+AA1658+AA1691+AA1724+AA1757+AA1790+AA1823+AA1856+AA1889+AA1922+AA1955+AA1988+AA2021+AA2054+AA2087+AA2120+AA2153+AA2186+AA2219+AA2252+AA2285+AA2318+AA2351+AA2384+AA2417+AA2450+AA2483+AA2516+AA2549+AA2582+AA2615+AA2648+AA2681+AA2714+AA2747+AA2780+AA2813+AA2846+AA2879+AA2912+AA2945+AA2978+AA3011+AA3044+AA3077+AA3110+AA3143+AA3176+AA3209+AA3242+AA3275+AA3308+AA3341+AA3374+AA3407+AA3440+AA3473+AA3506+AA3539+AA3572+AA3605+AA3638+AA3671+AA3704+AA3737+AA3770+AA3803+AA3836+AA3869+AA3902+AA3935+AA3968+AA4001+AA4034+AA4067+AA4100+AA4133+AA4166+AA4199+AA4232+AA4265+AA4298+AA4331+AA4364+AA4397+AA4430+AA4463+AA4496+AA4529+AA4562+AA4595+AA4628+AA4661+AA4694+AA4727+AA4760+AA4793+AA4826+AA4859+AA4892+AA4925+AA4958+AA4991+AA5024+AA5057+AA5090+AA5123+AA5156+AA5189+AA5222+AA5255+AA5288+AA5321+AA5354+AA5387+AA5420+AA5453+AA5486+AA5519+AA5552+AA5585+AA5618+AA5651+AA5684+AA5717+AA5750+AA5783+AA5816+AA5849+AA5882+AA5915+AA5948+AA5981+AA6014+AA6047+AA6080+AA6113+AA6146+AA6179+AA6212+AA6245+AA6278+AA6311+AA6344+AA6377+AA6410+AA6443+AA6476+AA6509+AA6542+AA6575+AA6608+AA6641</f>
        <v>0</v>
      </c>
      <c r="AB23" s="84">
        <f t="shared" si="95"/>
        <v>0</v>
      </c>
      <c r="AC23" s="72">
        <f t="shared" si="96"/>
        <v>0</v>
      </c>
      <c r="AD23" s="87">
        <f t="shared" ref="AD23" si="117">+AD41+AD74+AD107+AD140+AD206+AD239+AD272+AD305+AD338+AD371+AD404+AD437+AD470+AD503+AD536+AD569+AD602+AD635+AD668+AD701+AD734+AD767+AD800+AD833+AD866+AD899+AD932+AD965+AD998+AD1031+AD1064+AD1097+AD1130+AD1163+AD1196+AD1229+AD1262+AD1295+AD1328+AD1361+AD1394+AD1427+AD1460+AD1493+AD1526+AD1559+AD1592+AD1625+AD1658+AD1691+AD1724+AD1757+AD1790+AD1823+AD1856+AD1889+AD1922+AD1955+AD1988+AD2021+AD2054+AD2087+AD2120+AD2153+AD2186+AD2219+AD2252+AD2285+AD2318+AD2351+AD2384+AD2417+AD2450+AD2483+AD2516+AD2549+AD2582+AD2615+AD2648+AD2681+AD2714+AD2747+AD2780+AD2813+AD2846+AD2879+AD2912+AD2945+AD2978+AD3011+AD3044+AD3077+AD3110+AD3143+AD3176+AD3209+AD3242+AD3275+AD3308+AD3341+AD3374+AD3407+AD3440+AD3473+AD3506+AD3539+AD3572+AD3605+AD3638+AD3671+AD3704+AD3737+AD3770+AD3803+AD3836+AD3869+AD3902+AD3935+AD3968+AD4001+AD4034+AD4067+AD4100+AD4133+AD4166+AD4199+AD4232+AD4265+AD4298+AD4331+AD4364+AD4397+AD4430+AD4463+AD4496+AD4529+AD4562+AD4595+AD4628+AD4661+AD4694+AD4727+AD4760+AD4793+AD4826+AD4859+AD4892+AD4925+AD4958+AD4991+AD5024+AD5057+AD5090+AD5123+AD5156+AD5189+AD5222+AD5255+AD5288+AD5321+AD5354+AD5387+AD5420+AD5453+AD5486+AD5519+AD5552+AD5585+AD5618+AD5651+AD5684+AD5717+AD5750+AD5783+AD5816+AD5849+AD5882+AD5915+AD5948+AD5981+AD6014+AD6047+AD6080+AD6113+AD6146+AD6179+AD6212+AD6245+AD6278+AD6311+AD6344+AD6377+AD6410+AD6443+AD6476+AD6509+AD6542+AD6575+AD6608+AD6641</f>
        <v>0</v>
      </c>
      <c r="AE23" s="84">
        <f t="shared" si="98"/>
        <v>0</v>
      </c>
      <c r="AF23" s="72">
        <f t="shared" si="99"/>
        <v>0</v>
      </c>
      <c r="AG23" s="87">
        <f t="shared" ref="AG23" si="118">+AG41+AG74+AG107+AG140+AG206+AG239+AG272+AG305+AG338+AG371+AG404+AG437+AG470+AG503+AG536+AG569+AG602+AG635+AG668+AG701+AG734+AG767+AG800+AG833+AG866+AG899+AG932+AG965+AG998+AG1031+AG1064+AG1097+AG1130+AG1163+AG1196+AG1229+AG1262+AG1295+AG1328+AG1361+AG1394+AG1427+AG1460+AG1493+AG1526+AG1559+AG1592+AG1625+AG1658+AG1691+AG1724+AG1757+AG1790+AG1823+AG1856+AG1889+AG1922+AG1955+AG1988+AG2021+AG2054+AG2087+AG2120+AG2153+AG2186+AG2219+AG2252+AG2285+AG2318+AG2351+AG2384+AG2417+AG2450+AG2483+AG2516+AG2549+AG2582+AG2615+AG2648+AG2681+AG2714+AG2747+AG2780+AG2813+AG2846+AG2879+AG2912+AG2945+AG2978+AG3011+AG3044+AG3077+AG3110+AG3143+AG3176+AG3209+AG3242+AG3275+AG3308+AG3341+AG3374+AG3407+AG3440+AG3473+AG3506+AG3539+AG3572+AG3605+AG3638+AG3671+AG3704+AG3737+AG3770+AG3803+AG3836+AG3869+AG3902+AG3935+AG3968+AG4001+AG4034+AG4067+AG4100+AG4133+AG4166+AG4199+AG4232+AG4265+AG4298+AG4331+AG4364+AG4397+AG4430+AG4463+AG4496+AG4529+AG4562+AG4595+AG4628+AG4661+AG4694+AG4727+AG4760+AG4793+AG4826+AG4859+AG4892+AG4925+AG4958+AG4991+AG5024+AG5057+AG5090+AG5123+AG5156+AG5189+AG5222+AG5255+AG5288+AG5321+AG5354+AG5387+AG5420+AG5453+AG5486+AG5519+AG5552+AG5585+AG5618+AG5651+AG5684+AG5717+AG5750+AG5783+AG5816+AG5849+AG5882+AG5915+AG5948+AG5981+AG6014+AG6047+AG6080+AG6113+AG6146+AG6179+AG6212+AG6245+AG6278+AG6311+AG6344+AG6377+AG6410+AG6443+AG6476+AG6509+AG6542+AG6575+AG6608+AG6641</f>
        <v>0</v>
      </c>
      <c r="AH23" s="84">
        <f t="shared" si="101"/>
        <v>0</v>
      </c>
      <c r="AI23" s="72">
        <f t="shared" si="102"/>
        <v>0</v>
      </c>
      <c r="AJ23" s="87">
        <f t="shared" ref="AJ23" si="119">+AJ41+AJ74+AJ107+AJ140+AJ206+AJ239+AJ272+AJ305+AJ338+AJ371+AJ404+AJ437+AJ470+AJ503+AJ536+AJ569+AJ602+AJ635+AJ668+AJ701+AJ734+AJ767+AJ800+AJ833+AJ866+AJ899+AJ932+AJ965+AJ998+AJ1031+AJ1064+AJ1097+AJ1130+AJ1163+AJ1196+AJ1229+AJ1262+AJ1295+AJ1328+AJ1361+AJ1394+AJ1427+AJ1460+AJ1493+AJ1526+AJ1559+AJ1592+AJ1625+AJ1658+AJ1691+AJ1724+AJ1757+AJ1790+AJ1823+AJ1856+AJ1889+AJ1922+AJ1955+AJ1988+AJ2021+AJ2054+AJ2087+AJ2120+AJ2153+AJ2186+AJ2219+AJ2252+AJ2285+AJ2318+AJ2351+AJ2384+AJ2417+AJ2450+AJ2483+AJ2516+AJ2549+AJ2582+AJ2615+AJ2648+AJ2681+AJ2714+AJ2747+AJ2780+AJ2813+AJ2846+AJ2879+AJ2912+AJ2945+AJ2978+AJ3011+AJ3044+AJ3077+AJ3110+AJ3143+AJ3176+AJ3209+AJ3242+AJ3275+AJ3308+AJ3341+AJ3374+AJ3407+AJ3440+AJ3473+AJ3506+AJ3539+AJ3572+AJ3605+AJ3638+AJ3671+AJ3704+AJ3737+AJ3770+AJ3803+AJ3836+AJ3869+AJ3902+AJ3935+AJ3968+AJ4001+AJ4034+AJ4067+AJ4100+AJ4133+AJ4166+AJ4199+AJ4232+AJ4265+AJ4298+AJ4331+AJ4364+AJ4397+AJ4430+AJ4463+AJ4496+AJ4529+AJ4562+AJ4595+AJ4628+AJ4661+AJ4694+AJ4727+AJ4760+AJ4793+AJ4826+AJ4859+AJ4892+AJ4925+AJ4958+AJ4991+AJ5024+AJ5057+AJ5090+AJ5123+AJ5156+AJ5189+AJ5222+AJ5255+AJ5288+AJ5321+AJ5354+AJ5387+AJ5420+AJ5453+AJ5486+AJ5519+AJ5552+AJ5585+AJ5618+AJ5651+AJ5684+AJ5717+AJ5750+AJ5783+AJ5816+AJ5849+AJ5882+AJ5915+AJ5948+AJ5981+AJ6014+AJ6047+AJ6080+AJ6113+AJ6146+AJ6179+AJ6212+AJ6245+AJ6278+AJ6311+AJ6344+AJ6377+AJ6410+AJ6443+AJ6476+AJ6509+AJ6542+AJ6575+AJ6608+AJ6641</f>
        <v>0</v>
      </c>
      <c r="AK23" s="84">
        <f t="shared" si="104"/>
        <v>0</v>
      </c>
      <c r="AL23" s="72">
        <f t="shared" si="105"/>
        <v>0</v>
      </c>
      <c r="AM23" s="87">
        <f t="shared" ref="AM23" si="120">+AM41+AM74+AM107+AM140+AM206+AM239+AM272+AM305+AM338+AM371+AM404+AM437+AM470+AM503+AM536+AM569+AM602+AM635+AM668+AM701+AM734+AM767+AM800+AM833+AM866+AM899+AM932+AM965+AM998+AM1031+AM1064+AM1097+AM1130+AM1163+AM1196+AM1229+AM1262+AM1295+AM1328+AM1361+AM1394+AM1427+AM1460+AM1493+AM1526+AM1559+AM1592+AM1625+AM1658+AM1691+AM1724+AM1757+AM1790+AM1823+AM1856+AM1889+AM1922+AM1955+AM1988+AM2021+AM2054+AM2087+AM2120+AM2153+AM2186+AM2219+AM2252+AM2285+AM2318+AM2351+AM2384+AM2417+AM2450+AM2483+AM2516+AM2549+AM2582+AM2615+AM2648+AM2681+AM2714+AM2747+AM2780+AM2813+AM2846+AM2879+AM2912+AM2945+AM2978+AM3011+AM3044+AM3077+AM3110+AM3143+AM3176+AM3209+AM3242+AM3275+AM3308+AM3341+AM3374+AM3407+AM3440+AM3473+AM3506+AM3539+AM3572+AM3605+AM3638+AM3671+AM3704+AM3737+AM3770+AM3803+AM3836+AM3869+AM3902+AM3935+AM3968+AM4001+AM4034+AM4067+AM4100+AM4133+AM4166+AM4199+AM4232+AM4265+AM4298+AM4331+AM4364+AM4397+AM4430+AM4463+AM4496+AM4529+AM4562+AM4595+AM4628+AM4661+AM4694+AM4727+AM4760+AM4793+AM4826+AM4859+AM4892+AM4925+AM4958+AM4991+AM5024+AM5057+AM5090+AM5123+AM5156+AM5189+AM5222+AM5255+AM5288+AM5321+AM5354+AM5387+AM5420+AM5453+AM5486+AM5519+AM5552+AM5585+AM5618+AM5651+AM5684+AM5717+AM5750+AM5783+AM5816+AM5849+AM5882+AM5915+AM5948+AM5981+AM6014+AM6047+AM6080+AM6113+AM6146+AM6179+AM6212+AM6245+AM6278+AM6311+AM6344+AM6377+AM6410+AM6443+AM6476+AM6509+AM6542+AM6575+AM6608+AM6641</f>
        <v>0</v>
      </c>
      <c r="AN23" s="84">
        <f t="shared" si="107"/>
        <v>0</v>
      </c>
      <c r="AO23" s="72">
        <f t="shared" si="108"/>
        <v>0</v>
      </c>
    </row>
    <row r="24" spans="1:41" s="85" customFormat="1" x14ac:dyDescent="0.3">
      <c r="A24" s="208"/>
      <c r="B24" s="88" t="s">
        <v>15</v>
      </c>
      <c r="C24" s="82"/>
      <c r="D24" s="77">
        <f t="shared" si="73"/>
        <v>0</v>
      </c>
      <c r="E24" s="89">
        <f t="shared" si="51"/>
        <v>0</v>
      </c>
      <c r="F24" s="87">
        <f t="shared" si="74"/>
        <v>0</v>
      </c>
      <c r="G24" s="90">
        <f t="shared" ref="G24" si="121">+G42+G75+G108+G141+G207+G240+G273+G306+G339+G372+G405+G438+G471+G504+G537+G570+G603+G636+G669+G702+G735+G768+G801+G834+G867+G900+G933+G966+G999+G1032+G1065+G1098+G1131+G1164+G1197+G1230+G1263+G1296+G1329+G1362+G1395+G1428+G1461+G1494+G1527+G1560+G1593+G1626+G1659+G1692+G1725+G1758+G1791+G1824+G1857+G1890+G1923+G1956+G1989+G2022+G2055+G2088+G2121+G2154+G2187+G2220+G2253+G2286+G2319+G2352+G2385+G2418+G2451+G2484+G2517+G2550+G2583+G2616+G2649+G2682+G2715+G2748+G2781+G2814+G2847+G2880+G2913+G2946+G2979+G3012+G3045+G3078+G3111+G3144+G3177+G3210+G3243+G3276+G3309+G3342+G3375+G3408+G3441+G3474+G3507+G3540+G3573+G3606+G3639+G3672+G3705+G3738+G3771+G3804+G3837+G3870+G3903+G3936+G3969+G4002+G4035+G4068+G4101+G4134+G4167+G4200+G4233+G4266+G4299+G4332+G4365+G4398+G4431+G4464+G4497+G4530+G4563+G4596+G4629+G4662+G4695+G4728+G4761+G4794+G4827+G4860+G4893+G4926+G4959+G4992+G5025+G5058+G5091+G5124+G5157+G5190+G5223+G5256+G5289+G5322+G5355+G5388+G5421+G5454+G5487+G5520+G5553+G5586+G5619+G5652+G5685+G5718+G5751+G5784+G5817+G5850+G5883+G5916+G5949+G5982+G6015+G6048+G6081+G6114+G6147+G6180+G6213+G6246+G6279+G6312+G6345+G6378+G6411+G6444+G6477+G6510+G6543+G6576+G6609+G6642</f>
        <v>0</v>
      </c>
      <c r="H24" s="72">
        <f t="shared" si="16"/>
        <v>0</v>
      </c>
      <c r="I24" s="87">
        <f t="shared" ref="I24" si="122">+I42+I75+I108+I141+I207+I240+I273+I306+I339+I372+I405+I438+I471+I504+I537+I570+I603+I636+I669+I702+I735+I768+I801+I834+I867+I900+I933+I966+I999+I1032+I1065+I1098+I1131+I1164+I1197+I1230+I1263+I1296+I1329+I1362+I1395+I1428+I1461+I1494+I1527+I1560+I1593+I1626+I1659+I1692+I1725+I1758+I1791+I1824+I1857+I1890+I1923+I1956+I1989+I2022+I2055+I2088+I2121+I2154+I2187+I2220+I2253+I2286+I2319+I2352+I2385+I2418+I2451+I2484+I2517+I2550+I2583+I2616+I2649+I2682+I2715+I2748+I2781+I2814+I2847+I2880+I2913+I2946+I2979+I3012+I3045+I3078+I3111+I3144+I3177+I3210+I3243+I3276+I3309+I3342+I3375+I3408+I3441+I3474+I3507+I3540+I3573+I3606+I3639+I3672+I3705+I3738+I3771+I3804+I3837+I3870+I3903+I3936+I3969+I4002+I4035+I4068+I4101+I4134+I4167+I4200+I4233+I4266+I4299+I4332+I4365+I4398+I4431+I4464+I4497+I4530+I4563+I4596+I4629+I4662+I4695+I4728+I4761+I4794+I4827+I4860+I4893+I4926+I4959+I4992+I5025+I5058+I5091+I5124+I5157+I5190+I5223+I5256+I5289+I5322+I5355+I5388+I5421+I5454+I5487+I5520+I5553+I5586+I5619+I5652+I5685+I5718+I5751+I5784+I5817+I5850+I5883+I5916+I5949+I5982+I6015+I6048+I6081+I6114+I6147+I6180+I6213+I6246+I6279+I6312+I6345+I6378+I6411+I6444+I6477+I6510+I6543+I6576+I6609+I6642</f>
        <v>0</v>
      </c>
      <c r="J24" s="90">
        <f t="shared" si="77"/>
        <v>0</v>
      </c>
      <c r="K24" s="72">
        <f t="shared" si="78"/>
        <v>0</v>
      </c>
      <c r="L24" s="87">
        <f t="shared" ref="L24" si="123">+L42+L75+L108+L141+L207+L240+L273+L306+L339+L372+L405+L438+L471+L504+L537+L570+L603+L636+L669+L702+L735+L768+L801+L834+L867+L900+L933+L966+L999+L1032+L1065+L1098+L1131+L1164+L1197+L1230+L1263+L1296+L1329+L1362+L1395+L1428+L1461+L1494+L1527+L1560+L1593+L1626+L1659+L1692+L1725+L1758+L1791+L1824+L1857+L1890+L1923+L1956+L1989+L2022+L2055+L2088+L2121+L2154+L2187+L2220+L2253+L2286+L2319+L2352+L2385+L2418+L2451+L2484+L2517+L2550+L2583+L2616+L2649+L2682+L2715+L2748+L2781+L2814+L2847+L2880+L2913+L2946+L2979+L3012+L3045+L3078+L3111+L3144+L3177+L3210+L3243+L3276+L3309+L3342+L3375+L3408+L3441+L3474+L3507+L3540+L3573+L3606+L3639+L3672+L3705+L3738+L3771+L3804+L3837+L3870+L3903+L3936+L3969+L4002+L4035+L4068+L4101+L4134+L4167+L4200+L4233+L4266+L4299+L4332+L4365+L4398+L4431+L4464+L4497+L4530+L4563+L4596+L4629+L4662+L4695+L4728+L4761+L4794+L4827+L4860+L4893+L4926+L4959+L4992+L5025+L5058+L5091+L5124+L5157+L5190+L5223+L5256+L5289+L5322+L5355+L5388+L5421+L5454+L5487+L5520+L5553+L5586+L5619+L5652+L5685+L5718+L5751+L5784+L5817+L5850+L5883+L5916+L5949+L5982+L6015+L6048+L6081+L6114+L6147+L6180+L6213+L6246+L6279+L6312+L6345+L6378+L6411+L6444+L6477+L6510+L6543+L6576+L6609+L6642</f>
        <v>0</v>
      </c>
      <c r="M24" s="90">
        <f t="shared" si="80"/>
        <v>0</v>
      </c>
      <c r="N24" s="72">
        <f t="shared" si="81"/>
        <v>0</v>
      </c>
      <c r="O24" s="87">
        <f t="shared" ref="O24" si="124">+O42+O75+O108+O141+O207+O240+O273+O306+O339+O372+O405+O438+O471+O504+O537+O570+O603+O636+O669+O702+O735+O768+O801+O834+O867+O900+O933+O966+O999+O1032+O1065+O1098+O1131+O1164+O1197+O1230+O1263+O1296+O1329+O1362+O1395+O1428+O1461+O1494+O1527+O1560+O1593+O1626+O1659+O1692+O1725+O1758+O1791+O1824+O1857+O1890+O1923+O1956+O1989+O2022+O2055+O2088+O2121+O2154+O2187+O2220+O2253+O2286+O2319+O2352+O2385+O2418+O2451+O2484+O2517+O2550+O2583+O2616+O2649+O2682+O2715+O2748+O2781+O2814+O2847+O2880+O2913+O2946+O2979+O3012+O3045+O3078+O3111+O3144+O3177+O3210+O3243+O3276+O3309+O3342+O3375+O3408+O3441+O3474+O3507+O3540+O3573+O3606+O3639+O3672+O3705+O3738+O3771+O3804+O3837+O3870+O3903+O3936+O3969+O4002+O4035+O4068+O4101+O4134+O4167+O4200+O4233+O4266+O4299+O4332+O4365+O4398+O4431+O4464+O4497+O4530+O4563+O4596+O4629+O4662+O4695+O4728+O4761+O4794+O4827+O4860+O4893+O4926+O4959+O4992+O5025+O5058+O5091+O5124+O5157+O5190+O5223+O5256+O5289+O5322+O5355+O5388+O5421+O5454+O5487+O5520+O5553+O5586+O5619+O5652+O5685+O5718+O5751+O5784+O5817+O5850+O5883+O5916+O5949+O5982+O6015+O6048+O6081+O6114+O6147+O6180+O6213+O6246+O6279+O6312+O6345+O6378+O6411+O6444+O6477+O6510+O6543+O6576+O6609+O6642</f>
        <v>0</v>
      </c>
      <c r="P24" s="90">
        <f t="shared" si="83"/>
        <v>0</v>
      </c>
      <c r="Q24" s="72">
        <f t="shared" si="84"/>
        <v>0</v>
      </c>
      <c r="R24" s="87">
        <f t="shared" ref="R24" si="125">+R42+R75+R108+R141+R207+R240+R273+R306+R339+R372+R405+R438+R471+R504+R537+R570+R603+R636+R669+R702+R735+R768+R801+R834+R867+R900+R933+R966+R999+R1032+R1065+R1098+R1131+R1164+R1197+R1230+R1263+R1296+R1329+R1362+R1395+R1428+R1461+R1494+R1527+R1560+R1593+R1626+R1659+R1692+R1725+R1758+R1791+R1824+R1857+R1890+R1923+R1956+R1989+R2022+R2055+R2088+R2121+R2154+R2187+R2220+R2253+R2286+R2319+R2352+R2385+R2418+R2451+R2484+R2517+R2550+R2583+R2616+R2649+R2682+R2715+R2748+R2781+R2814+R2847+R2880+R2913+R2946+R2979+R3012+R3045+R3078+R3111+R3144+R3177+R3210+R3243+R3276+R3309+R3342+R3375+R3408+R3441+R3474+R3507+R3540+R3573+R3606+R3639+R3672+R3705+R3738+R3771+R3804+R3837+R3870+R3903+R3936+R3969+R4002+R4035+R4068+R4101+R4134+R4167+R4200+R4233+R4266+R4299+R4332+R4365+R4398+R4431+R4464+R4497+R4530+R4563+R4596+R4629+R4662+R4695+R4728+R4761+R4794+R4827+R4860+R4893+R4926+R4959+R4992+R5025+R5058+R5091+R5124+R5157+R5190+R5223+R5256+R5289+R5322+R5355+R5388+R5421+R5454+R5487+R5520+R5553+R5586+R5619+R5652+R5685+R5718+R5751+R5784+R5817+R5850+R5883+R5916+R5949+R5982+R6015+R6048+R6081+R6114+R6147+R6180+R6213+R6246+R6279+R6312+R6345+R6378+R6411+R6444+R6477+R6510+R6543+R6576+R6609+R6642</f>
        <v>0</v>
      </c>
      <c r="S24" s="90">
        <f t="shared" si="86"/>
        <v>0</v>
      </c>
      <c r="T24" s="72">
        <f t="shared" si="87"/>
        <v>0</v>
      </c>
      <c r="U24" s="87">
        <f t="shared" ref="U24" si="126">+U42+U75+U108+U141+U207+U240+U273+U306+U339+U372+U405+U438+U471+U504+U537+U570+U603+U636+U669+U702+U735+U768+U801+U834+U867+U900+U933+U966+U999+U1032+U1065+U1098+U1131+U1164+U1197+U1230+U1263+U1296+U1329+U1362+U1395+U1428+U1461+U1494+U1527+U1560+U1593+U1626+U1659+U1692+U1725+U1758+U1791+U1824+U1857+U1890+U1923+U1956+U1989+U2022+U2055+U2088+U2121+U2154+U2187+U2220+U2253+U2286+U2319+U2352+U2385+U2418+U2451+U2484+U2517+U2550+U2583+U2616+U2649+U2682+U2715+U2748+U2781+U2814+U2847+U2880+U2913+U2946+U2979+U3012+U3045+U3078+U3111+U3144+U3177+U3210+U3243+U3276+U3309+U3342+U3375+U3408+U3441+U3474+U3507+U3540+U3573+U3606+U3639+U3672+U3705+U3738+U3771+U3804+U3837+U3870+U3903+U3936+U3969+U4002+U4035+U4068+U4101+U4134+U4167+U4200+U4233+U4266+U4299+U4332+U4365+U4398+U4431+U4464+U4497+U4530+U4563+U4596+U4629+U4662+U4695+U4728+U4761+U4794+U4827+U4860+U4893+U4926+U4959+U4992+U5025+U5058+U5091+U5124+U5157+U5190+U5223+U5256+U5289+U5322+U5355+U5388+U5421+U5454+U5487+U5520+U5553+U5586+U5619+U5652+U5685+U5718+U5751+U5784+U5817+U5850+U5883+U5916+U5949+U5982+U6015+U6048+U6081+U6114+U6147+U6180+U6213+U6246+U6279+U6312+U6345+U6378+U6411+U6444+U6477+U6510+U6543+U6576+U6609+U6642</f>
        <v>0</v>
      </c>
      <c r="V24" s="90">
        <f t="shared" si="89"/>
        <v>0</v>
      </c>
      <c r="W24" s="72">
        <f t="shared" si="90"/>
        <v>0</v>
      </c>
      <c r="X24" s="87">
        <f t="shared" ref="X24" si="127">+X42+X75+X108+X141+X207+X240+X273+X306+X339+X372+X405+X438+X471+X504+X537+X570+X603+X636+X669+X702+X735+X768+X801+X834+X867+X900+X933+X966+X999+X1032+X1065+X1098+X1131+X1164+X1197+X1230+X1263+X1296+X1329+X1362+X1395+X1428+X1461+X1494+X1527+X1560+X1593+X1626+X1659+X1692+X1725+X1758+X1791+X1824+X1857+X1890+X1923+X1956+X1989+X2022+X2055+X2088+X2121+X2154+X2187+X2220+X2253+X2286+X2319+X2352+X2385+X2418+X2451+X2484+X2517+X2550+X2583+X2616+X2649+X2682+X2715+X2748+X2781+X2814+X2847+X2880+X2913+X2946+X2979+X3012+X3045+X3078+X3111+X3144+X3177+X3210+X3243+X3276+X3309+X3342+X3375+X3408+X3441+X3474+X3507+X3540+X3573+X3606+X3639+X3672+X3705+X3738+X3771+X3804+X3837+X3870+X3903+X3936+X3969+X4002+X4035+X4068+X4101+X4134+X4167+X4200+X4233+X4266+X4299+X4332+X4365+X4398+X4431+X4464+X4497+X4530+X4563+X4596+X4629+X4662+X4695+X4728+X4761+X4794+X4827+X4860+X4893+X4926+X4959+X4992+X5025+X5058+X5091+X5124+X5157+X5190+X5223+X5256+X5289+X5322+X5355+X5388+X5421+X5454+X5487+X5520+X5553+X5586+X5619+X5652+X5685+X5718+X5751+X5784+X5817+X5850+X5883+X5916+X5949+X5982+X6015+X6048+X6081+X6114+X6147+X6180+X6213+X6246+X6279+X6312+X6345+X6378+X6411+X6444+X6477+X6510+X6543+X6576+X6609+X6642</f>
        <v>0</v>
      </c>
      <c r="Y24" s="90">
        <f t="shared" si="92"/>
        <v>0</v>
      </c>
      <c r="Z24" s="72">
        <f t="shared" si="93"/>
        <v>0</v>
      </c>
      <c r="AA24" s="87">
        <f t="shared" ref="AA24" si="128">+AA42+AA75+AA108+AA141+AA207+AA240+AA273+AA306+AA339+AA372+AA405+AA438+AA471+AA504+AA537+AA570+AA603+AA636+AA669+AA702+AA735+AA768+AA801+AA834+AA867+AA900+AA933+AA966+AA999+AA1032+AA1065+AA1098+AA1131+AA1164+AA1197+AA1230+AA1263+AA1296+AA1329+AA1362+AA1395+AA1428+AA1461+AA1494+AA1527+AA1560+AA1593+AA1626+AA1659+AA1692+AA1725+AA1758+AA1791+AA1824+AA1857+AA1890+AA1923+AA1956+AA1989+AA2022+AA2055+AA2088+AA2121+AA2154+AA2187+AA2220+AA2253+AA2286+AA2319+AA2352+AA2385+AA2418+AA2451+AA2484+AA2517+AA2550+AA2583+AA2616+AA2649+AA2682+AA2715+AA2748+AA2781+AA2814+AA2847+AA2880+AA2913+AA2946+AA2979+AA3012+AA3045+AA3078+AA3111+AA3144+AA3177+AA3210+AA3243+AA3276+AA3309+AA3342+AA3375+AA3408+AA3441+AA3474+AA3507+AA3540+AA3573+AA3606+AA3639+AA3672+AA3705+AA3738+AA3771+AA3804+AA3837+AA3870+AA3903+AA3936+AA3969+AA4002+AA4035+AA4068+AA4101+AA4134+AA4167+AA4200+AA4233+AA4266+AA4299+AA4332+AA4365+AA4398+AA4431+AA4464+AA4497+AA4530+AA4563+AA4596+AA4629+AA4662+AA4695+AA4728+AA4761+AA4794+AA4827+AA4860+AA4893+AA4926+AA4959+AA4992+AA5025+AA5058+AA5091+AA5124+AA5157+AA5190+AA5223+AA5256+AA5289+AA5322+AA5355+AA5388+AA5421+AA5454+AA5487+AA5520+AA5553+AA5586+AA5619+AA5652+AA5685+AA5718+AA5751+AA5784+AA5817+AA5850+AA5883+AA5916+AA5949+AA5982+AA6015+AA6048+AA6081+AA6114+AA6147+AA6180+AA6213+AA6246+AA6279+AA6312+AA6345+AA6378+AA6411+AA6444+AA6477+AA6510+AA6543+AA6576+AA6609+AA6642</f>
        <v>0</v>
      </c>
      <c r="AB24" s="90">
        <f t="shared" si="95"/>
        <v>0</v>
      </c>
      <c r="AC24" s="72">
        <f t="shared" si="96"/>
        <v>0</v>
      </c>
      <c r="AD24" s="87">
        <f t="shared" ref="AD24" si="129">+AD42+AD75+AD108+AD141+AD207+AD240+AD273+AD306+AD339+AD372+AD405+AD438+AD471+AD504+AD537+AD570+AD603+AD636+AD669+AD702+AD735+AD768+AD801+AD834+AD867+AD900+AD933+AD966+AD999+AD1032+AD1065+AD1098+AD1131+AD1164+AD1197+AD1230+AD1263+AD1296+AD1329+AD1362+AD1395+AD1428+AD1461+AD1494+AD1527+AD1560+AD1593+AD1626+AD1659+AD1692+AD1725+AD1758+AD1791+AD1824+AD1857+AD1890+AD1923+AD1956+AD1989+AD2022+AD2055+AD2088+AD2121+AD2154+AD2187+AD2220+AD2253+AD2286+AD2319+AD2352+AD2385+AD2418+AD2451+AD2484+AD2517+AD2550+AD2583+AD2616+AD2649+AD2682+AD2715+AD2748+AD2781+AD2814+AD2847+AD2880+AD2913+AD2946+AD2979+AD3012+AD3045+AD3078+AD3111+AD3144+AD3177+AD3210+AD3243+AD3276+AD3309+AD3342+AD3375+AD3408+AD3441+AD3474+AD3507+AD3540+AD3573+AD3606+AD3639+AD3672+AD3705+AD3738+AD3771+AD3804+AD3837+AD3870+AD3903+AD3936+AD3969+AD4002+AD4035+AD4068+AD4101+AD4134+AD4167+AD4200+AD4233+AD4266+AD4299+AD4332+AD4365+AD4398+AD4431+AD4464+AD4497+AD4530+AD4563+AD4596+AD4629+AD4662+AD4695+AD4728+AD4761+AD4794+AD4827+AD4860+AD4893+AD4926+AD4959+AD4992+AD5025+AD5058+AD5091+AD5124+AD5157+AD5190+AD5223+AD5256+AD5289+AD5322+AD5355+AD5388+AD5421+AD5454+AD5487+AD5520+AD5553+AD5586+AD5619+AD5652+AD5685+AD5718+AD5751+AD5784+AD5817+AD5850+AD5883+AD5916+AD5949+AD5982+AD6015+AD6048+AD6081+AD6114+AD6147+AD6180+AD6213+AD6246+AD6279+AD6312+AD6345+AD6378+AD6411+AD6444+AD6477+AD6510+AD6543+AD6576+AD6609+AD6642</f>
        <v>0</v>
      </c>
      <c r="AE24" s="90">
        <f t="shared" si="98"/>
        <v>0</v>
      </c>
      <c r="AF24" s="72">
        <f t="shared" si="99"/>
        <v>0</v>
      </c>
      <c r="AG24" s="87">
        <f t="shared" ref="AG24" si="130">+AG42+AG75+AG108+AG141+AG207+AG240+AG273+AG306+AG339+AG372+AG405+AG438+AG471+AG504+AG537+AG570+AG603+AG636+AG669+AG702+AG735+AG768+AG801+AG834+AG867+AG900+AG933+AG966+AG999+AG1032+AG1065+AG1098+AG1131+AG1164+AG1197+AG1230+AG1263+AG1296+AG1329+AG1362+AG1395+AG1428+AG1461+AG1494+AG1527+AG1560+AG1593+AG1626+AG1659+AG1692+AG1725+AG1758+AG1791+AG1824+AG1857+AG1890+AG1923+AG1956+AG1989+AG2022+AG2055+AG2088+AG2121+AG2154+AG2187+AG2220+AG2253+AG2286+AG2319+AG2352+AG2385+AG2418+AG2451+AG2484+AG2517+AG2550+AG2583+AG2616+AG2649+AG2682+AG2715+AG2748+AG2781+AG2814+AG2847+AG2880+AG2913+AG2946+AG2979+AG3012+AG3045+AG3078+AG3111+AG3144+AG3177+AG3210+AG3243+AG3276+AG3309+AG3342+AG3375+AG3408+AG3441+AG3474+AG3507+AG3540+AG3573+AG3606+AG3639+AG3672+AG3705+AG3738+AG3771+AG3804+AG3837+AG3870+AG3903+AG3936+AG3969+AG4002+AG4035+AG4068+AG4101+AG4134+AG4167+AG4200+AG4233+AG4266+AG4299+AG4332+AG4365+AG4398+AG4431+AG4464+AG4497+AG4530+AG4563+AG4596+AG4629+AG4662+AG4695+AG4728+AG4761+AG4794+AG4827+AG4860+AG4893+AG4926+AG4959+AG4992+AG5025+AG5058+AG5091+AG5124+AG5157+AG5190+AG5223+AG5256+AG5289+AG5322+AG5355+AG5388+AG5421+AG5454+AG5487+AG5520+AG5553+AG5586+AG5619+AG5652+AG5685+AG5718+AG5751+AG5784+AG5817+AG5850+AG5883+AG5916+AG5949+AG5982+AG6015+AG6048+AG6081+AG6114+AG6147+AG6180+AG6213+AG6246+AG6279+AG6312+AG6345+AG6378+AG6411+AG6444+AG6477+AG6510+AG6543+AG6576+AG6609+AG6642</f>
        <v>0</v>
      </c>
      <c r="AH24" s="90">
        <f t="shared" si="101"/>
        <v>0</v>
      </c>
      <c r="AI24" s="72">
        <f t="shared" si="102"/>
        <v>0</v>
      </c>
      <c r="AJ24" s="87">
        <f t="shared" ref="AJ24" si="131">+AJ42+AJ75+AJ108+AJ141+AJ207+AJ240+AJ273+AJ306+AJ339+AJ372+AJ405+AJ438+AJ471+AJ504+AJ537+AJ570+AJ603+AJ636+AJ669+AJ702+AJ735+AJ768+AJ801+AJ834+AJ867+AJ900+AJ933+AJ966+AJ999+AJ1032+AJ1065+AJ1098+AJ1131+AJ1164+AJ1197+AJ1230+AJ1263+AJ1296+AJ1329+AJ1362+AJ1395+AJ1428+AJ1461+AJ1494+AJ1527+AJ1560+AJ1593+AJ1626+AJ1659+AJ1692+AJ1725+AJ1758+AJ1791+AJ1824+AJ1857+AJ1890+AJ1923+AJ1956+AJ1989+AJ2022+AJ2055+AJ2088+AJ2121+AJ2154+AJ2187+AJ2220+AJ2253+AJ2286+AJ2319+AJ2352+AJ2385+AJ2418+AJ2451+AJ2484+AJ2517+AJ2550+AJ2583+AJ2616+AJ2649+AJ2682+AJ2715+AJ2748+AJ2781+AJ2814+AJ2847+AJ2880+AJ2913+AJ2946+AJ2979+AJ3012+AJ3045+AJ3078+AJ3111+AJ3144+AJ3177+AJ3210+AJ3243+AJ3276+AJ3309+AJ3342+AJ3375+AJ3408+AJ3441+AJ3474+AJ3507+AJ3540+AJ3573+AJ3606+AJ3639+AJ3672+AJ3705+AJ3738+AJ3771+AJ3804+AJ3837+AJ3870+AJ3903+AJ3936+AJ3969+AJ4002+AJ4035+AJ4068+AJ4101+AJ4134+AJ4167+AJ4200+AJ4233+AJ4266+AJ4299+AJ4332+AJ4365+AJ4398+AJ4431+AJ4464+AJ4497+AJ4530+AJ4563+AJ4596+AJ4629+AJ4662+AJ4695+AJ4728+AJ4761+AJ4794+AJ4827+AJ4860+AJ4893+AJ4926+AJ4959+AJ4992+AJ5025+AJ5058+AJ5091+AJ5124+AJ5157+AJ5190+AJ5223+AJ5256+AJ5289+AJ5322+AJ5355+AJ5388+AJ5421+AJ5454+AJ5487+AJ5520+AJ5553+AJ5586+AJ5619+AJ5652+AJ5685+AJ5718+AJ5751+AJ5784+AJ5817+AJ5850+AJ5883+AJ5916+AJ5949+AJ5982+AJ6015+AJ6048+AJ6081+AJ6114+AJ6147+AJ6180+AJ6213+AJ6246+AJ6279+AJ6312+AJ6345+AJ6378+AJ6411+AJ6444+AJ6477+AJ6510+AJ6543+AJ6576+AJ6609+AJ6642</f>
        <v>0</v>
      </c>
      <c r="AK24" s="90">
        <f t="shared" si="104"/>
        <v>0</v>
      </c>
      <c r="AL24" s="72">
        <f t="shared" si="105"/>
        <v>0</v>
      </c>
      <c r="AM24" s="87">
        <f t="shared" ref="AM24" si="132">+AM42+AM75+AM108+AM141+AM207+AM240+AM273+AM306+AM339+AM372+AM405+AM438+AM471+AM504+AM537+AM570+AM603+AM636+AM669+AM702+AM735+AM768+AM801+AM834+AM867+AM900+AM933+AM966+AM999+AM1032+AM1065+AM1098+AM1131+AM1164+AM1197+AM1230+AM1263+AM1296+AM1329+AM1362+AM1395+AM1428+AM1461+AM1494+AM1527+AM1560+AM1593+AM1626+AM1659+AM1692+AM1725+AM1758+AM1791+AM1824+AM1857+AM1890+AM1923+AM1956+AM1989+AM2022+AM2055+AM2088+AM2121+AM2154+AM2187+AM2220+AM2253+AM2286+AM2319+AM2352+AM2385+AM2418+AM2451+AM2484+AM2517+AM2550+AM2583+AM2616+AM2649+AM2682+AM2715+AM2748+AM2781+AM2814+AM2847+AM2880+AM2913+AM2946+AM2979+AM3012+AM3045+AM3078+AM3111+AM3144+AM3177+AM3210+AM3243+AM3276+AM3309+AM3342+AM3375+AM3408+AM3441+AM3474+AM3507+AM3540+AM3573+AM3606+AM3639+AM3672+AM3705+AM3738+AM3771+AM3804+AM3837+AM3870+AM3903+AM3936+AM3969+AM4002+AM4035+AM4068+AM4101+AM4134+AM4167+AM4200+AM4233+AM4266+AM4299+AM4332+AM4365+AM4398+AM4431+AM4464+AM4497+AM4530+AM4563+AM4596+AM4629+AM4662+AM4695+AM4728+AM4761+AM4794+AM4827+AM4860+AM4893+AM4926+AM4959+AM4992+AM5025+AM5058+AM5091+AM5124+AM5157+AM5190+AM5223+AM5256+AM5289+AM5322+AM5355+AM5388+AM5421+AM5454+AM5487+AM5520+AM5553+AM5586+AM5619+AM5652+AM5685+AM5718+AM5751+AM5784+AM5817+AM5850+AM5883+AM5916+AM5949+AM5982+AM6015+AM6048+AM6081+AM6114+AM6147+AM6180+AM6213+AM6246+AM6279+AM6312+AM6345+AM6378+AM6411+AM6444+AM6477+AM6510+AM6543+AM6576+AM6609+AM6642</f>
        <v>0</v>
      </c>
      <c r="AN24" s="90">
        <f t="shared" si="107"/>
        <v>0</v>
      </c>
      <c r="AO24" s="72">
        <f t="shared" si="108"/>
        <v>0</v>
      </c>
    </row>
    <row r="25" spans="1:41" s="85" customFormat="1" ht="15" thickBot="1" x14ac:dyDescent="0.35">
      <c r="A25" s="208"/>
      <c r="B25" s="91" t="s">
        <v>16</v>
      </c>
      <c r="C25" s="92"/>
      <c r="D25" s="94">
        <f t="shared" si="73"/>
        <v>0</v>
      </c>
      <c r="E25" s="93">
        <f t="shared" si="51"/>
        <v>0</v>
      </c>
      <c r="F25" s="94">
        <f t="shared" si="74"/>
        <v>0</v>
      </c>
      <c r="G25" s="95">
        <f t="shared" ref="G25" si="133">+G43+G76+G109+G142+G208+G241+G274+G307+G340+G373+G406+G439+G472+G505+G538+G571+G604+G637+G670+G703+G736+G769+G802+G835+G868+G901+G934+G967+G1000+G1033+G1066+G1099+G1132+G1165+G1198+G1231+G1264+G1297+G1330+G1363+G1396+G1429+G1462+G1495+G1528+G1561+G1594+G1627+G1660+G1693+G1726+G1759+G1792+G1825+G1858+G1891+G1924+G1957+G1990+G2023+G2056+G2089+G2122+G2155+G2188+G2221+G2254+G2287+G2320+G2353+G2386+G2419+G2452+G2485+G2518+G2551+G2584+G2617+G2650+G2683+G2716+G2749+G2782+G2815+G2848+G2881+G2914+G2947+G2980+G3013+G3046+G3079+G3112+G3145+G3178+G3211+G3244+G3277+G3310+G3343+G3376+G3409+G3442+G3475+G3508+G3541+G3574+G3607+G3640+G3673+G3706+G3739+G3772+G3805+G3838+G3871+G3904+G3937+G3970+G4003+G4036+G4069+G4102+G4135+G4168+G4201+G4234+G4267+G4300+G4333+G4366+G4399+G4432+G4465+G4498+G4531+G4564+G4597+G4630+G4663+G4696+G4729+G4762+G4795+G4828+G4861+G4894+G4927+G4960+G4993+G5026+G5059+G5092+G5125+G5158+G5191+G5224+G5257+G5290+G5323+G5356+G5389+G5422+G5455+G5488+G5521+G5554+G5587+G5620+G5653+G5686+G5719+G5752+G5785+G5818+G5851+G5884+G5917+G5950+G5983+G6016+G6049+G6082+G6115+G6148+G6181+G6214+G6247+G6280+G6313+G6346+G6379+G6412+G6445+G6478+G6511+G6544+G6577+G6610+G6643</f>
        <v>0</v>
      </c>
      <c r="H25" s="74">
        <f t="shared" si="16"/>
        <v>0</v>
      </c>
      <c r="I25" s="94">
        <f t="shared" ref="I25" si="134">+I43+I76+I109+I142+I208+I241+I274+I307+I340+I373+I406+I439+I472+I505+I538+I571+I604+I637+I670+I703+I736+I769+I802+I835+I868+I901+I934+I967+I1000+I1033+I1066+I1099+I1132+I1165+I1198+I1231+I1264+I1297+I1330+I1363+I1396+I1429+I1462+I1495+I1528+I1561+I1594+I1627+I1660+I1693+I1726+I1759+I1792+I1825+I1858+I1891+I1924+I1957+I1990+I2023+I2056+I2089+I2122+I2155+I2188+I2221+I2254+I2287+I2320+I2353+I2386+I2419+I2452+I2485+I2518+I2551+I2584+I2617+I2650+I2683+I2716+I2749+I2782+I2815+I2848+I2881+I2914+I2947+I2980+I3013+I3046+I3079+I3112+I3145+I3178+I3211+I3244+I3277+I3310+I3343+I3376+I3409+I3442+I3475+I3508+I3541+I3574+I3607+I3640+I3673+I3706+I3739+I3772+I3805+I3838+I3871+I3904+I3937+I3970+I4003+I4036+I4069+I4102+I4135+I4168+I4201+I4234+I4267+I4300+I4333+I4366+I4399+I4432+I4465+I4498+I4531+I4564+I4597+I4630+I4663+I4696+I4729+I4762+I4795+I4828+I4861+I4894+I4927+I4960+I4993+I5026+I5059+I5092+I5125+I5158+I5191+I5224+I5257+I5290+I5323+I5356+I5389+I5422+I5455+I5488+I5521+I5554+I5587+I5620+I5653+I5686+I5719+I5752+I5785+I5818+I5851+I5884+I5917+I5950+I5983+I6016+I6049+I6082+I6115+I6148+I6181+I6214+I6247+I6280+I6313+I6346+I6379+I6412+I6445+I6478+I6511+I6544+I6577+I6610+I6643</f>
        <v>0</v>
      </c>
      <c r="J25" s="95">
        <f t="shared" si="77"/>
        <v>0</v>
      </c>
      <c r="K25" s="74">
        <f t="shared" si="78"/>
        <v>0</v>
      </c>
      <c r="L25" s="94">
        <f t="shared" ref="L25" si="135">+L43+L76+L109+L142+L208+L241+L274+L307+L340+L373+L406+L439+L472+L505+L538+L571+L604+L637+L670+L703+L736+L769+L802+L835+L868+L901+L934+L967+L1000+L1033+L1066+L1099+L1132+L1165+L1198+L1231+L1264+L1297+L1330+L1363+L1396+L1429+L1462+L1495+L1528+L1561+L1594+L1627+L1660+L1693+L1726+L1759+L1792+L1825+L1858+L1891+L1924+L1957+L1990+L2023+L2056+L2089+L2122+L2155+L2188+L2221+L2254+L2287+L2320+L2353+L2386+L2419+L2452+L2485+L2518+L2551+L2584+L2617+L2650+L2683+L2716+L2749+L2782+L2815+L2848+L2881+L2914+L2947+L2980+L3013+L3046+L3079+L3112+L3145+L3178+L3211+L3244+L3277+L3310+L3343+L3376+L3409+L3442+L3475+L3508+L3541+L3574+L3607+L3640+L3673+L3706+L3739+L3772+L3805+L3838+L3871+L3904+L3937+L3970+L4003+L4036+L4069+L4102+L4135+L4168+L4201+L4234+L4267+L4300+L4333+L4366+L4399+L4432+L4465+L4498+L4531+L4564+L4597+L4630+L4663+L4696+L4729+L4762+L4795+L4828+L4861+L4894+L4927+L4960+L4993+L5026+L5059+L5092+L5125+L5158+L5191+L5224+L5257+L5290+L5323+L5356+L5389+L5422+L5455+L5488+L5521+L5554+L5587+L5620+L5653+L5686+L5719+L5752+L5785+L5818+L5851+L5884+L5917+L5950+L5983+L6016+L6049+L6082+L6115+L6148+L6181+L6214+L6247+L6280+L6313+L6346+L6379+L6412+L6445+L6478+L6511+L6544+L6577+L6610+L6643</f>
        <v>0</v>
      </c>
      <c r="M25" s="95">
        <f t="shared" si="80"/>
        <v>0</v>
      </c>
      <c r="N25" s="74">
        <f t="shared" si="81"/>
        <v>0</v>
      </c>
      <c r="O25" s="94">
        <f t="shared" ref="O25" si="136">+O43+O76+O109+O142+O208+O241+O274+O307+O340+O373+O406+O439+O472+O505+O538+O571+O604+O637+O670+O703+O736+O769+O802+O835+O868+O901+O934+O967+O1000+O1033+O1066+O1099+O1132+O1165+O1198+O1231+O1264+O1297+O1330+O1363+O1396+O1429+O1462+O1495+O1528+O1561+O1594+O1627+O1660+O1693+O1726+O1759+O1792+O1825+O1858+O1891+O1924+O1957+O1990+O2023+O2056+O2089+O2122+O2155+O2188+O2221+O2254+O2287+O2320+O2353+O2386+O2419+O2452+O2485+O2518+O2551+O2584+O2617+O2650+O2683+O2716+O2749+O2782+O2815+O2848+O2881+O2914+O2947+O2980+O3013+O3046+O3079+O3112+O3145+O3178+O3211+O3244+O3277+O3310+O3343+O3376+O3409+O3442+O3475+O3508+O3541+O3574+O3607+O3640+O3673+O3706+O3739+O3772+O3805+O3838+O3871+O3904+O3937+O3970+O4003+O4036+O4069+O4102+O4135+O4168+O4201+O4234+O4267+O4300+O4333+O4366+O4399+O4432+O4465+O4498+O4531+O4564+O4597+O4630+O4663+O4696+O4729+O4762+O4795+O4828+O4861+O4894+O4927+O4960+O4993+O5026+O5059+O5092+O5125+O5158+O5191+O5224+O5257+O5290+O5323+O5356+O5389+O5422+O5455+O5488+O5521+O5554+O5587+O5620+O5653+O5686+O5719+O5752+O5785+O5818+O5851+O5884+O5917+O5950+O5983+O6016+O6049+O6082+O6115+O6148+O6181+O6214+O6247+O6280+O6313+O6346+O6379+O6412+O6445+O6478+O6511+O6544+O6577+O6610+O6643</f>
        <v>0</v>
      </c>
      <c r="P25" s="95">
        <f t="shared" si="83"/>
        <v>0</v>
      </c>
      <c r="Q25" s="74">
        <f t="shared" si="84"/>
        <v>0</v>
      </c>
      <c r="R25" s="94">
        <f t="shared" ref="R25" si="137">+R43+R76+R109+R142+R208+R241+R274+R307+R340+R373+R406+R439+R472+R505+R538+R571+R604+R637+R670+R703+R736+R769+R802+R835+R868+R901+R934+R967+R1000+R1033+R1066+R1099+R1132+R1165+R1198+R1231+R1264+R1297+R1330+R1363+R1396+R1429+R1462+R1495+R1528+R1561+R1594+R1627+R1660+R1693+R1726+R1759+R1792+R1825+R1858+R1891+R1924+R1957+R1990+R2023+R2056+R2089+R2122+R2155+R2188+R2221+R2254+R2287+R2320+R2353+R2386+R2419+R2452+R2485+R2518+R2551+R2584+R2617+R2650+R2683+R2716+R2749+R2782+R2815+R2848+R2881+R2914+R2947+R2980+R3013+R3046+R3079+R3112+R3145+R3178+R3211+R3244+R3277+R3310+R3343+R3376+R3409+R3442+R3475+R3508+R3541+R3574+R3607+R3640+R3673+R3706+R3739+R3772+R3805+R3838+R3871+R3904+R3937+R3970+R4003+R4036+R4069+R4102+R4135+R4168+R4201+R4234+R4267+R4300+R4333+R4366+R4399+R4432+R4465+R4498+R4531+R4564+R4597+R4630+R4663+R4696+R4729+R4762+R4795+R4828+R4861+R4894+R4927+R4960+R4993+R5026+R5059+R5092+R5125+R5158+R5191+R5224+R5257+R5290+R5323+R5356+R5389+R5422+R5455+R5488+R5521+R5554+R5587+R5620+R5653+R5686+R5719+R5752+R5785+R5818+R5851+R5884+R5917+R5950+R5983+R6016+R6049+R6082+R6115+R6148+R6181+R6214+R6247+R6280+R6313+R6346+R6379+R6412+R6445+R6478+R6511+R6544+R6577+R6610+R6643</f>
        <v>0</v>
      </c>
      <c r="S25" s="95">
        <f t="shared" si="86"/>
        <v>0</v>
      </c>
      <c r="T25" s="74">
        <f t="shared" si="87"/>
        <v>0</v>
      </c>
      <c r="U25" s="94">
        <f t="shared" ref="U25" si="138">+U43+U76+U109+U142+U208+U241+U274+U307+U340+U373+U406+U439+U472+U505+U538+U571+U604+U637+U670+U703+U736+U769+U802+U835+U868+U901+U934+U967+U1000+U1033+U1066+U1099+U1132+U1165+U1198+U1231+U1264+U1297+U1330+U1363+U1396+U1429+U1462+U1495+U1528+U1561+U1594+U1627+U1660+U1693+U1726+U1759+U1792+U1825+U1858+U1891+U1924+U1957+U1990+U2023+U2056+U2089+U2122+U2155+U2188+U2221+U2254+U2287+U2320+U2353+U2386+U2419+U2452+U2485+U2518+U2551+U2584+U2617+U2650+U2683+U2716+U2749+U2782+U2815+U2848+U2881+U2914+U2947+U2980+U3013+U3046+U3079+U3112+U3145+U3178+U3211+U3244+U3277+U3310+U3343+U3376+U3409+U3442+U3475+U3508+U3541+U3574+U3607+U3640+U3673+U3706+U3739+U3772+U3805+U3838+U3871+U3904+U3937+U3970+U4003+U4036+U4069+U4102+U4135+U4168+U4201+U4234+U4267+U4300+U4333+U4366+U4399+U4432+U4465+U4498+U4531+U4564+U4597+U4630+U4663+U4696+U4729+U4762+U4795+U4828+U4861+U4894+U4927+U4960+U4993+U5026+U5059+U5092+U5125+U5158+U5191+U5224+U5257+U5290+U5323+U5356+U5389+U5422+U5455+U5488+U5521+U5554+U5587+U5620+U5653+U5686+U5719+U5752+U5785+U5818+U5851+U5884+U5917+U5950+U5983+U6016+U6049+U6082+U6115+U6148+U6181+U6214+U6247+U6280+U6313+U6346+U6379+U6412+U6445+U6478+U6511+U6544+U6577+U6610+U6643</f>
        <v>0</v>
      </c>
      <c r="V25" s="95">
        <f t="shared" si="89"/>
        <v>0</v>
      </c>
      <c r="W25" s="74">
        <f t="shared" si="90"/>
        <v>0</v>
      </c>
      <c r="X25" s="94">
        <f t="shared" ref="X25" si="139">+X43+X76+X109+X142+X208+X241+X274+X307+X340+X373+X406+X439+X472+X505+X538+X571+X604+X637+X670+X703+X736+X769+X802+X835+X868+X901+X934+X967+X1000+X1033+X1066+X1099+X1132+X1165+X1198+X1231+X1264+X1297+X1330+X1363+X1396+X1429+X1462+X1495+X1528+X1561+X1594+X1627+X1660+X1693+X1726+X1759+X1792+X1825+X1858+X1891+X1924+X1957+X1990+X2023+X2056+X2089+X2122+X2155+X2188+X2221+X2254+X2287+X2320+X2353+X2386+X2419+X2452+X2485+X2518+X2551+X2584+X2617+X2650+X2683+X2716+X2749+X2782+X2815+X2848+X2881+X2914+X2947+X2980+X3013+X3046+X3079+X3112+X3145+X3178+X3211+X3244+X3277+X3310+X3343+X3376+X3409+X3442+X3475+X3508+X3541+X3574+X3607+X3640+X3673+X3706+X3739+X3772+X3805+X3838+X3871+X3904+X3937+X3970+X4003+X4036+X4069+X4102+X4135+X4168+X4201+X4234+X4267+X4300+X4333+X4366+X4399+X4432+X4465+X4498+X4531+X4564+X4597+X4630+X4663+X4696+X4729+X4762+X4795+X4828+X4861+X4894+X4927+X4960+X4993+X5026+X5059+X5092+X5125+X5158+X5191+X5224+X5257+X5290+X5323+X5356+X5389+X5422+X5455+X5488+X5521+X5554+X5587+X5620+X5653+X5686+X5719+X5752+X5785+X5818+X5851+X5884+X5917+X5950+X5983+X6016+X6049+X6082+X6115+X6148+X6181+X6214+X6247+X6280+X6313+X6346+X6379+X6412+X6445+X6478+X6511+X6544+X6577+X6610+X6643</f>
        <v>0</v>
      </c>
      <c r="Y25" s="95">
        <f t="shared" si="92"/>
        <v>0</v>
      </c>
      <c r="Z25" s="74">
        <f t="shared" si="93"/>
        <v>0</v>
      </c>
      <c r="AA25" s="94">
        <f t="shared" ref="AA25" si="140">+AA43+AA76+AA109+AA142+AA208+AA241+AA274+AA307+AA340+AA373+AA406+AA439+AA472+AA505+AA538+AA571+AA604+AA637+AA670+AA703+AA736+AA769+AA802+AA835+AA868+AA901+AA934+AA967+AA1000+AA1033+AA1066+AA1099+AA1132+AA1165+AA1198+AA1231+AA1264+AA1297+AA1330+AA1363+AA1396+AA1429+AA1462+AA1495+AA1528+AA1561+AA1594+AA1627+AA1660+AA1693+AA1726+AA1759+AA1792+AA1825+AA1858+AA1891+AA1924+AA1957+AA1990+AA2023+AA2056+AA2089+AA2122+AA2155+AA2188+AA2221+AA2254+AA2287+AA2320+AA2353+AA2386+AA2419+AA2452+AA2485+AA2518+AA2551+AA2584+AA2617+AA2650+AA2683+AA2716+AA2749+AA2782+AA2815+AA2848+AA2881+AA2914+AA2947+AA2980+AA3013+AA3046+AA3079+AA3112+AA3145+AA3178+AA3211+AA3244+AA3277+AA3310+AA3343+AA3376+AA3409+AA3442+AA3475+AA3508+AA3541+AA3574+AA3607+AA3640+AA3673+AA3706+AA3739+AA3772+AA3805+AA3838+AA3871+AA3904+AA3937+AA3970+AA4003+AA4036+AA4069+AA4102+AA4135+AA4168+AA4201+AA4234+AA4267+AA4300+AA4333+AA4366+AA4399+AA4432+AA4465+AA4498+AA4531+AA4564+AA4597+AA4630+AA4663+AA4696+AA4729+AA4762+AA4795+AA4828+AA4861+AA4894+AA4927+AA4960+AA4993+AA5026+AA5059+AA5092+AA5125+AA5158+AA5191+AA5224+AA5257+AA5290+AA5323+AA5356+AA5389+AA5422+AA5455+AA5488+AA5521+AA5554+AA5587+AA5620+AA5653+AA5686+AA5719+AA5752+AA5785+AA5818+AA5851+AA5884+AA5917+AA5950+AA5983+AA6016+AA6049+AA6082+AA6115+AA6148+AA6181+AA6214+AA6247+AA6280+AA6313+AA6346+AA6379+AA6412+AA6445+AA6478+AA6511+AA6544+AA6577+AA6610+AA6643</f>
        <v>0</v>
      </c>
      <c r="AB25" s="95">
        <f t="shared" si="95"/>
        <v>0</v>
      </c>
      <c r="AC25" s="74">
        <f t="shared" si="96"/>
        <v>0</v>
      </c>
      <c r="AD25" s="94">
        <f t="shared" ref="AD25" si="141">+AD43+AD76+AD109+AD142+AD208+AD241+AD274+AD307+AD340+AD373+AD406+AD439+AD472+AD505+AD538+AD571+AD604+AD637+AD670+AD703+AD736+AD769+AD802+AD835+AD868+AD901+AD934+AD967+AD1000+AD1033+AD1066+AD1099+AD1132+AD1165+AD1198+AD1231+AD1264+AD1297+AD1330+AD1363+AD1396+AD1429+AD1462+AD1495+AD1528+AD1561+AD1594+AD1627+AD1660+AD1693+AD1726+AD1759+AD1792+AD1825+AD1858+AD1891+AD1924+AD1957+AD1990+AD2023+AD2056+AD2089+AD2122+AD2155+AD2188+AD2221+AD2254+AD2287+AD2320+AD2353+AD2386+AD2419+AD2452+AD2485+AD2518+AD2551+AD2584+AD2617+AD2650+AD2683+AD2716+AD2749+AD2782+AD2815+AD2848+AD2881+AD2914+AD2947+AD2980+AD3013+AD3046+AD3079+AD3112+AD3145+AD3178+AD3211+AD3244+AD3277+AD3310+AD3343+AD3376+AD3409+AD3442+AD3475+AD3508+AD3541+AD3574+AD3607+AD3640+AD3673+AD3706+AD3739+AD3772+AD3805+AD3838+AD3871+AD3904+AD3937+AD3970+AD4003+AD4036+AD4069+AD4102+AD4135+AD4168+AD4201+AD4234+AD4267+AD4300+AD4333+AD4366+AD4399+AD4432+AD4465+AD4498+AD4531+AD4564+AD4597+AD4630+AD4663+AD4696+AD4729+AD4762+AD4795+AD4828+AD4861+AD4894+AD4927+AD4960+AD4993+AD5026+AD5059+AD5092+AD5125+AD5158+AD5191+AD5224+AD5257+AD5290+AD5323+AD5356+AD5389+AD5422+AD5455+AD5488+AD5521+AD5554+AD5587+AD5620+AD5653+AD5686+AD5719+AD5752+AD5785+AD5818+AD5851+AD5884+AD5917+AD5950+AD5983+AD6016+AD6049+AD6082+AD6115+AD6148+AD6181+AD6214+AD6247+AD6280+AD6313+AD6346+AD6379+AD6412+AD6445+AD6478+AD6511+AD6544+AD6577+AD6610+AD6643</f>
        <v>0</v>
      </c>
      <c r="AE25" s="95">
        <f t="shared" si="98"/>
        <v>0</v>
      </c>
      <c r="AF25" s="74">
        <f t="shared" si="99"/>
        <v>0</v>
      </c>
      <c r="AG25" s="94">
        <f t="shared" ref="AG25" si="142">+AG43+AG76+AG109+AG142+AG208+AG241+AG274+AG307+AG340+AG373+AG406+AG439+AG472+AG505+AG538+AG571+AG604+AG637+AG670+AG703+AG736+AG769+AG802+AG835+AG868+AG901+AG934+AG967+AG1000+AG1033+AG1066+AG1099+AG1132+AG1165+AG1198+AG1231+AG1264+AG1297+AG1330+AG1363+AG1396+AG1429+AG1462+AG1495+AG1528+AG1561+AG1594+AG1627+AG1660+AG1693+AG1726+AG1759+AG1792+AG1825+AG1858+AG1891+AG1924+AG1957+AG1990+AG2023+AG2056+AG2089+AG2122+AG2155+AG2188+AG2221+AG2254+AG2287+AG2320+AG2353+AG2386+AG2419+AG2452+AG2485+AG2518+AG2551+AG2584+AG2617+AG2650+AG2683+AG2716+AG2749+AG2782+AG2815+AG2848+AG2881+AG2914+AG2947+AG2980+AG3013+AG3046+AG3079+AG3112+AG3145+AG3178+AG3211+AG3244+AG3277+AG3310+AG3343+AG3376+AG3409+AG3442+AG3475+AG3508+AG3541+AG3574+AG3607+AG3640+AG3673+AG3706+AG3739+AG3772+AG3805+AG3838+AG3871+AG3904+AG3937+AG3970+AG4003+AG4036+AG4069+AG4102+AG4135+AG4168+AG4201+AG4234+AG4267+AG4300+AG4333+AG4366+AG4399+AG4432+AG4465+AG4498+AG4531+AG4564+AG4597+AG4630+AG4663+AG4696+AG4729+AG4762+AG4795+AG4828+AG4861+AG4894+AG4927+AG4960+AG4993+AG5026+AG5059+AG5092+AG5125+AG5158+AG5191+AG5224+AG5257+AG5290+AG5323+AG5356+AG5389+AG5422+AG5455+AG5488+AG5521+AG5554+AG5587+AG5620+AG5653+AG5686+AG5719+AG5752+AG5785+AG5818+AG5851+AG5884+AG5917+AG5950+AG5983+AG6016+AG6049+AG6082+AG6115+AG6148+AG6181+AG6214+AG6247+AG6280+AG6313+AG6346+AG6379+AG6412+AG6445+AG6478+AG6511+AG6544+AG6577+AG6610+AG6643</f>
        <v>0</v>
      </c>
      <c r="AH25" s="95">
        <f t="shared" si="101"/>
        <v>0</v>
      </c>
      <c r="AI25" s="74">
        <f t="shared" si="102"/>
        <v>0</v>
      </c>
      <c r="AJ25" s="94">
        <f t="shared" ref="AJ25" si="143">+AJ43+AJ76+AJ109+AJ142+AJ208+AJ241+AJ274+AJ307+AJ340+AJ373+AJ406+AJ439+AJ472+AJ505+AJ538+AJ571+AJ604+AJ637+AJ670+AJ703+AJ736+AJ769+AJ802+AJ835+AJ868+AJ901+AJ934+AJ967+AJ1000+AJ1033+AJ1066+AJ1099+AJ1132+AJ1165+AJ1198+AJ1231+AJ1264+AJ1297+AJ1330+AJ1363+AJ1396+AJ1429+AJ1462+AJ1495+AJ1528+AJ1561+AJ1594+AJ1627+AJ1660+AJ1693+AJ1726+AJ1759+AJ1792+AJ1825+AJ1858+AJ1891+AJ1924+AJ1957+AJ1990+AJ2023+AJ2056+AJ2089+AJ2122+AJ2155+AJ2188+AJ2221+AJ2254+AJ2287+AJ2320+AJ2353+AJ2386+AJ2419+AJ2452+AJ2485+AJ2518+AJ2551+AJ2584+AJ2617+AJ2650+AJ2683+AJ2716+AJ2749+AJ2782+AJ2815+AJ2848+AJ2881+AJ2914+AJ2947+AJ2980+AJ3013+AJ3046+AJ3079+AJ3112+AJ3145+AJ3178+AJ3211+AJ3244+AJ3277+AJ3310+AJ3343+AJ3376+AJ3409+AJ3442+AJ3475+AJ3508+AJ3541+AJ3574+AJ3607+AJ3640+AJ3673+AJ3706+AJ3739+AJ3772+AJ3805+AJ3838+AJ3871+AJ3904+AJ3937+AJ3970+AJ4003+AJ4036+AJ4069+AJ4102+AJ4135+AJ4168+AJ4201+AJ4234+AJ4267+AJ4300+AJ4333+AJ4366+AJ4399+AJ4432+AJ4465+AJ4498+AJ4531+AJ4564+AJ4597+AJ4630+AJ4663+AJ4696+AJ4729+AJ4762+AJ4795+AJ4828+AJ4861+AJ4894+AJ4927+AJ4960+AJ4993+AJ5026+AJ5059+AJ5092+AJ5125+AJ5158+AJ5191+AJ5224+AJ5257+AJ5290+AJ5323+AJ5356+AJ5389+AJ5422+AJ5455+AJ5488+AJ5521+AJ5554+AJ5587+AJ5620+AJ5653+AJ5686+AJ5719+AJ5752+AJ5785+AJ5818+AJ5851+AJ5884+AJ5917+AJ5950+AJ5983+AJ6016+AJ6049+AJ6082+AJ6115+AJ6148+AJ6181+AJ6214+AJ6247+AJ6280+AJ6313+AJ6346+AJ6379+AJ6412+AJ6445+AJ6478+AJ6511+AJ6544+AJ6577+AJ6610+AJ6643</f>
        <v>0</v>
      </c>
      <c r="AK25" s="95">
        <f t="shared" si="104"/>
        <v>0</v>
      </c>
      <c r="AL25" s="74">
        <f t="shared" si="105"/>
        <v>0</v>
      </c>
      <c r="AM25" s="94">
        <f t="shared" ref="AM25" si="144">+AM43+AM76+AM109+AM142+AM208+AM241+AM274+AM307+AM340+AM373+AM406+AM439+AM472+AM505+AM538+AM571+AM604+AM637+AM670+AM703+AM736+AM769+AM802+AM835+AM868+AM901+AM934+AM967+AM1000+AM1033+AM1066+AM1099+AM1132+AM1165+AM1198+AM1231+AM1264+AM1297+AM1330+AM1363+AM1396+AM1429+AM1462+AM1495+AM1528+AM1561+AM1594+AM1627+AM1660+AM1693+AM1726+AM1759+AM1792+AM1825+AM1858+AM1891+AM1924+AM1957+AM1990+AM2023+AM2056+AM2089+AM2122+AM2155+AM2188+AM2221+AM2254+AM2287+AM2320+AM2353+AM2386+AM2419+AM2452+AM2485+AM2518+AM2551+AM2584+AM2617+AM2650+AM2683+AM2716+AM2749+AM2782+AM2815+AM2848+AM2881+AM2914+AM2947+AM2980+AM3013+AM3046+AM3079+AM3112+AM3145+AM3178+AM3211+AM3244+AM3277+AM3310+AM3343+AM3376+AM3409+AM3442+AM3475+AM3508+AM3541+AM3574+AM3607+AM3640+AM3673+AM3706+AM3739+AM3772+AM3805+AM3838+AM3871+AM3904+AM3937+AM3970+AM4003+AM4036+AM4069+AM4102+AM4135+AM4168+AM4201+AM4234+AM4267+AM4300+AM4333+AM4366+AM4399+AM4432+AM4465+AM4498+AM4531+AM4564+AM4597+AM4630+AM4663+AM4696+AM4729+AM4762+AM4795+AM4828+AM4861+AM4894+AM4927+AM4960+AM4993+AM5026+AM5059+AM5092+AM5125+AM5158+AM5191+AM5224+AM5257+AM5290+AM5323+AM5356+AM5389+AM5422+AM5455+AM5488+AM5521+AM5554+AM5587+AM5620+AM5653+AM5686+AM5719+AM5752+AM5785+AM5818+AM5851+AM5884+AM5917+AM5950+AM5983+AM6016+AM6049+AM6082+AM6115+AM6148+AM6181+AM6214+AM6247+AM6280+AM6313+AM6346+AM6379+AM6412+AM6445+AM6478+AM6511+AM6544+AM6577+AM6610+AM6643</f>
        <v>0</v>
      </c>
      <c r="AN25" s="95">
        <f t="shared" si="107"/>
        <v>0</v>
      </c>
      <c r="AO25" s="74">
        <f t="shared" si="108"/>
        <v>0</v>
      </c>
    </row>
    <row r="26" spans="1:41" s="85" customFormat="1" x14ac:dyDescent="0.3">
      <c r="A26" s="208"/>
      <c r="B26" s="81" t="s">
        <v>17</v>
      </c>
      <c r="C26" s="96"/>
      <c r="D26" s="75">
        <f t="shared" ref="D26:D33" si="145">+F26++L26+O26++R26+U26+X26+AA26+AD26+AG26+AJ26+AM26</f>
        <v>0</v>
      </c>
      <c r="E26" s="76">
        <f t="shared" si="51"/>
        <v>0</v>
      </c>
      <c r="F26" s="97">
        <f t="shared" si="74"/>
        <v>0</v>
      </c>
      <c r="G26" s="98">
        <f t="shared" ref="G26" si="146">+G44+G77+G110+G143+G209+G242+G275+G308+G341+G374+G407+G440+G473+G506+G539+G572+G605+G638+G671+G704+G737+G770+G803+G836+G869+G902+G935+G968+G1001+G1034+G1067+G1100+G1133+G1166+G1199+G1232+G1265+G1298+G1331+G1364+G1397+G1430+G1463+G1496+G1529+G1562+G1595+G1628+G1661+G1694+G1727+G1760+G1793+G1826+G1859+G1892+G1925+G1958+G1991+G2024+G2057+G2090+G2123+G2156+G2189+G2222+G2255+G2288+G2321+G2354+G2387+G2420+G2453+G2486+G2519+G2552+G2585+G2618+G2651+G2684+G2717+G2750+G2783+G2816+G2849+G2882+G2915+G2948+G2981+G3014+G3047+G3080+G3113+G3146+G3179+G3212+G3245+G3278+G3311+G3344+G3377+G3410+G3443+G3476+G3509+G3542+G3575+G3608+G3641+G3674+G3707+G3740+G3773+G3806+G3839+G3872+G3905+G3938+G3971+G4004+G4037+G4070+G4103+G4136+G4169+G4202+G4235+G4268+G4301+G4334+G4367+G4400+G4433+G4466+G4499+G4532+G4565+G4598+G4631+G4664+G4697+G4730+G4763+G4796+G4829+G4862+G4895+G4928+G4961+G4994+G5027+G5060+G5093+G5126+G5159+G5192+G5225+G5258+G5291+G5324+G5357+G5390+G5423+G5456+G5489+G5522+G5555+G5588+G5621+G5654+G5687+G5720+G5753+G5786+G5819+G5852+G5885+G5918+G5951+G5984+G6017+G6050+G6083+G6116+G6149+G6182+G6215+G6248+G6281+G6314+G6347+G6380+G6413+G6446+G6479+G6512+G6545+G6578+G6611+G6644</f>
        <v>0</v>
      </c>
      <c r="H26" s="73">
        <f t="shared" si="16"/>
        <v>0</v>
      </c>
      <c r="I26" s="97">
        <f t="shared" ref="I26" si="147">+I44+I77+I110+I143+I209+I242+I275+I308+I341+I374+I407+I440+I473+I506+I539+I572+I605+I638+I671+I704+I737+I770+I803+I836+I869+I902+I935+I968+I1001+I1034+I1067+I1100+I1133+I1166+I1199+I1232+I1265+I1298+I1331+I1364+I1397+I1430+I1463+I1496+I1529+I1562+I1595+I1628+I1661+I1694+I1727+I1760+I1793+I1826+I1859+I1892+I1925+I1958+I1991+I2024+I2057+I2090+I2123+I2156+I2189+I2222+I2255+I2288+I2321+I2354+I2387+I2420+I2453+I2486+I2519+I2552+I2585+I2618+I2651+I2684+I2717+I2750+I2783+I2816+I2849+I2882+I2915+I2948+I2981+I3014+I3047+I3080+I3113+I3146+I3179+I3212+I3245+I3278+I3311+I3344+I3377+I3410+I3443+I3476+I3509+I3542+I3575+I3608+I3641+I3674+I3707+I3740+I3773+I3806+I3839+I3872+I3905+I3938+I3971+I4004+I4037+I4070+I4103+I4136+I4169+I4202+I4235+I4268+I4301+I4334+I4367+I4400+I4433+I4466+I4499+I4532+I4565+I4598+I4631+I4664+I4697+I4730+I4763+I4796+I4829+I4862+I4895+I4928+I4961+I4994+I5027+I5060+I5093+I5126+I5159+I5192+I5225+I5258+I5291+I5324+I5357+I5390+I5423+I5456+I5489+I5522+I5555+I5588+I5621+I5654+I5687+I5720+I5753+I5786+I5819+I5852+I5885+I5918+I5951+I5984+I6017+I6050+I6083+I6116+I6149+I6182+I6215+I6248+I6281+I6314+I6347+I6380+I6413+I6446+I6479+I6512+I6545+I6578+I6611+I6644</f>
        <v>0</v>
      </c>
      <c r="J26" s="98">
        <f t="shared" si="77"/>
        <v>0</v>
      </c>
      <c r="K26" s="73">
        <f t="shared" si="78"/>
        <v>0</v>
      </c>
      <c r="L26" s="97">
        <f t="shared" ref="L26" si="148">+L44+L77+L110+L143+L209+L242+L275+L308+L341+L374+L407+L440+L473+L506+L539+L572+L605+L638+L671+L704+L737+L770+L803+L836+L869+L902+L935+L968+L1001+L1034+L1067+L1100+L1133+L1166+L1199+L1232+L1265+L1298+L1331+L1364+L1397+L1430+L1463+L1496+L1529+L1562+L1595+L1628+L1661+L1694+L1727+L1760+L1793+L1826+L1859+L1892+L1925+L1958+L1991+L2024+L2057+L2090+L2123+L2156+L2189+L2222+L2255+L2288+L2321+L2354+L2387+L2420+L2453+L2486+L2519+L2552+L2585+L2618+L2651+L2684+L2717+L2750+L2783+L2816+L2849+L2882+L2915+L2948+L2981+L3014+L3047+L3080+L3113+L3146+L3179+L3212+L3245+L3278+L3311+L3344+L3377+L3410+L3443+L3476+L3509+L3542+L3575+L3608+L3641+L3674+L3707+L3740+L3773+L3806+L3839+L3872+L3905+L3938+L3971+L4004+L4037+L4070+L4103+L4136+L4169+L4202+L4235+L4268+L4301+L4334+L4367+L4400+L4433+L4466+L4499+L4532+L4565+L4598+L4631+L4664+L4697+L4730+L4763+L4796+L4829+L4862+L4895+L4928+L4961+L4994+L5027+L5060+L5093+L5126+L5159+L5192+L5225+L5258+L5291+L5324+L5357+L5390+L5423+L5456+L5489+L5522+L5555+L5588+L5621+L5654+L5687+L5720+L5753+L5786+L5819+L5852+L5885+L5918+L5951+L5984+L6017+L6050+L6083+L6116+L6149+L6182+L6215+L6248+L6281+L6314+L6347+L6380+L6413+L6446+L6479+L6512+L6545+L6578+L6611+L6644</f>
        <v>0</v>
      </c>
      <c r="M26" s="98">
        <f t="shared" si="80"/>
        <v>0</v>
      </c>
      <c r="N26" s="73">
        <f t="shared" si="81"/>
        <v>0</v>
      </c>
      <c r="O26" s="97">
        <f t="shared" ref="O26" si="149">+O44+O77+O110+O143+O209+O242+O275+O308+O341+O374+O407+O440+O473+O506+O539+O572+O605+O638+O671+O704+O737+O770+O803+O836+O869+O902+O935+O968+O1001+O1034+O1067+O1100+O1133+O1166+O1199+O1232+O1265+O1298+O1331+O1364+O1397+O1430+O1463+O1496+O1529+O1562+O1595+O1628+O1661+O1694+O1727+O1760+O1793+O1826+O1859+O1892+O1925+O1958+O1991+O2024+O2057+O2090+O2123+O2156+O2189+O2222+O2255+O2288+O2321+O2354+O2387+O2420+O2453+O2486+O2519+O2552+O2585+O2618+O2651+O2684+O2717+O2750+O2783+O2816+O2849+O2882+O2915+O2948+O2981+O3014+O3047+O3080+O3113+O3146+O3179+O3212+O3245+O3278+O3311+O3344+O3377+O3410+O3443+O3476+O3509+O3542+O3575+O3608+O3641+O3674+O3707+O3740+O3773+O3806+O3839+O3872+O3905+O3938+O3971+O4004+O4037+O4070+O4103+O4136+O4169+O4202+O4235+O4268+O4301+O4334+O4367+O4400+O4433+O4466+O4499+O4532+O4565+O4598+O4631+O4664+O4697+O4730+O4763+O4796+O4829+O4862+O4895+O4928+O4961+O4994+O5027+O5060+O5093+O5126+O5159+O5192+O5225+O5258+O5291+O5324+O5357+O5390+O5423+O5456+O5489+O5522+O5555+O5588+O5621+O5654+O5687+O5720+O5753+O5786+O5819+O5852+O5885+O5918+O5951+O5984+O6017+O6050+O6083+O6116+O6149+O6182+O6215+O6248+O6281+O6314+O6347+O6380+O6413+O6446+O6479+O6512+O6545+O6578+O6611+O6644</f>
        <v>0</v>
      </c>
      <c r="P26" s="98">
        <f t="shared" si="83"/>
        <v>0</v>
      </c>
      <c r="Q26" s="73">
        <f t="shared" si="84"/>
        <v>0</v>
      </c>
      <c r="R26" s="97">
        <f t="shared" ref="R26" si="150">+R44+R77+R110+R143+R209+R242+R275+R308+R341+R374+R407+R440+R473+R506+R539+R572+R605+R638+R671+R704+R737+R770+R803+R836+R869+R902+R935+R968+R1001+R1034+R1067+R1100+R1133+R1166+R1199+R1232+R1265+R1298+R1331+R1364+R1397+R1430+R1463+R1496+R1529+R1562+R1595+R1628+R1661+R1694+R1727+R1760+R1793+R1826+R1859+R1892+R1925+R1958+R1991+R2024+R2057+R2090+R2123+R2156+R2189+R2222+R2255+R2288+R2321+R2354+R2387+R2420+R2453+R2486+R2519+R2552+R2585+R2618+R2651+R2684+R2717+R2750+R2783+R2816+R2849+R2882+R2915+R2948+R2981+R3014+R3047+R3080+R3113+R3146+R3179+R3212+R3245+R3278+R3311+R3344+R3377+R3410+R3443+R3476+R3509+R3542+R3575+R3608+R3641+R3674+R3707+R3740+R3773+R3806+R3839+R3872+R3905+R3938+R3971+R4004+R4037+R4070+R4103+R4136+R4169+R4202+R4235+R4268+R4301+R4334+R4367+R4400+R4433+R4466+R4499+R4532+R4565+R4598+R4631+R4664+R4697+R4730+R4763+R4796+R4829+R4862+R4895+R4928+R4961+R4994+R5027+R5060+R5093+R5126+R5159+R5192+R5225+R5258+R5291+R5324+R5357+R5390+R5423+R5456+R5489+R5522+R5555+R5588+R5621+R5654+R5687+R5720+R5753+R5786+R5819+R5852+R5885+R5918+R5951+R5984+R6017+R6050+R6083+R6116+R6149+R6182+R6215+R6248+R6281+R6314+R6347+R6380+R6413+R6446+R6479+R6512+R6545+R6578+R6611+R6644</f>
        <v>0</v>
      </c>
      <c r="S26" s="98">
        <f t="shared" si="86"/>
        <v>0</v>
      </c>
      <c r="T26" s="73">
        <f t="shared" si="87"/>
        <v>0</v>
      </c>
      <c r="U26" s="97">
        <f t="shared" ref="U26" si="151">+U44+U77+U110+U143+U209+U242+U275+U308+U341+U374+U407+U440+U473+U506+U539+U572+U605+U638+U671+U704+U737+U770+U803+U836+U869+U902+U935+U968+U1001+U1034+U1067+U1100+U1133+U1166+U1199+U1232+U1265+U1298+U1331+U1364+U1397+U1430+U1463+U1496+U1529+U1562+U1595+U1628+U1661+U1694+U1727+U1760+U1793+U1826+U1859+U1892+U1925+U1958+U1991+U2024+U2057+U2090+U2123+U2156+U2189+U2222+U2255+U2288+U2321+U2354+U2387+U2420+U2453+U2486+U2519+U2552+U2585+U2618+U2651+U2684+U2717+U2750+U2783+U2816+U2849+U2882+U2915+U2948+U2981+U3014+U3047+U3080+U3113+U3146+U3179+U3212+U3245+U3278+U3311+U3344+U3377+U3410+U3443+U3476+U3509+U3542+U3575+U3608+U3641+U3674+U3707+U3740+U3773+U3806+U3839+U3872+U3905+U3938+U3971+U4004+U4037+U4070+U4103+U4136+U4169+U4202+U4235+U4268+U4301+U4334+U4367+U4400+U4433+U4466+U4499+U4532+U4565+U4598+U4631+U4664+U4697+U4730+U4763+U4796+U4829+U4862+U4895+U4928+U4961+U4994+U5027+U5060+U5093+U5126+U5159+U5192+U5225+U5258+U5291+U5324+U5357+U5390+U5423+U5456+U5489+U5522+U5555+U5588+U5621+U5654+U5687+U5720+U5753+U5786+U5819+U5852+U5885+U5918+U5951+U5984+U6017+U6050+U6083+U6116+U6149+U6182+U6215+U6248+U6281+U6314+U6347+U6380+U6413+U6446+U6479+U6512+U6545+U6578+U6611+U6644</f>
        <v>0</v>
      </c>
      <c r="V26" s="98">
        <f t="shared" si="89"/>
        <v>0</v>
      </c>
      <c r="W26" s="73">
        <f t="shared" si="90"/>
        <v>0</v>
      </c>
      <c r="X26" s="97">
        <f t="shared" ref="X26" si="152">+X44+X77+X110+X143+X209+X242+X275+X308+X341+X374+X407+X440+X473+X506+X539+X572+X605+X638+X671+X704+X737+X770+X803+X836+X869+X902+X935+X968+X1001+X1034+X1067+X1100+X1133+X1166+X1199+X1232+X1265+X1298+X1331+X1364+X1397+X1430+X1463+X1496+X1529+X1562+X1595+X1628+X1661+X1694+X1727+X1760+X1793+X1826+X1859+X1892+X1925+X1958+X1991+X2024+X2057+X2090+X2123+X2156+X2189+X2222+X2255+X2288+X2321+X2354+X2387+X2420+X2453+X2486+X2519+X2552+X2585+X2618+X2651+X2684+X2717+X2750+X2783+X2816+X2849+X2882+X2915+X2948+X2981+X3014+X3047+X3080+X3113+X3146+X3179+X3212+X3245+X3278+X3311+X3344+X3377+X3410+X3443+X3476+X3509+X3542+X3575+X3608+X3641+X3674+X3707+X3740+X3773+X3806+X3839+X3872+X3905+X3938+X3971+X4004+X4037+X4070+X4103+X4136+X4169+X4202+X4235+X4268+X4301+X4334+X4367+X4400+X4433+X4466+X4499+X4532+X4565+X4598+X4631+X4664+X4697+X4730+X4763+X4796+X4829+X4862+X4895+X4928+X4961+X4994+X5027+X5060+X5093+X5126+X5159+X5192+X5225+X5258+X5291+X5324+X5357+X5390+X5423+X5456+X5489+X5522+X5555+X5588+X5621+X5654+X5687+X5720+X5753+X5786+X5819+X5852+X5885+X5918+X5951+X5984+X6017+X6050+X6083+X6116+X6149+X6182+X6215+X6248+X6281+X6314+X6347+X6380+X6413+X6446+X6479+X6512+X6545+X6578+X6611+X6644</f>
        <v>0</v>
      </c>
      <c r="Y26" s="98">
        <f t="shared" si="92"/>
        <v>0</v>
      </c>
      <c r="Z26" s="73">
        <f t="shared" si="93"/>
        <v>0</v>
      </c>
      <c r="AA26" s="97">
        <f t="shared" ref="AA26" si="153">+AA44+AA77+AA110+AA143+AA209+AA242+AA275+AA308+AA341+AA374+AA407+AA440+AA473+AA506+AA539+AA572+AA605+AA638+AA671+AA704+AA737+AA770+AA803+AA836+AA869+AA902+AA935+AA968+AA1001+AA1034+AA1067+AA1100+AA1133+AA1166+AA1199+AA1232+AA1265+AA1298+AA1331+AA1364+AA1397+AA1430+AA1463+AA1496+AA1529+AA1562+AA1595+AA1628+AA1661+AA1694+AA1727+AA1760+AA1793+AA1826+AA1859+AA1892+AA1925+AA1958+AA1991+AA2024+AA2057+AA2090+AA2123+AA2156+AA2189+AA2222+AA2255+AA2288+AA2321+AA2354+AA2387+AA2420+AA2453+AA2486+AA2519+AA2552+AA2585+AA2618+AA2651+AA2684+AA2717+AA2750+AA2783+AA2816+AA2849+AA2882+AA2915+AA2948+AA2981+AA3014+AA3047+AA3080+AA3113+AA3146+AA3179+AA3212+AA3245+AA3278+AA3311+AA3344+AA3377+AA3410+AA3443+AA3476+AA3509+AA3542+AA3575+AA3608+AA3641+AA3674+AA3707+AA3740+AA3773+AA3806+AA3839+AA3872+AA3905+AA3938+AA3971+AA4004+AA4037+AA4070+AA4103+AA4136+AA4169+AA4202+AA4235+AA4268+AA4301+AA4334+AA4367+AA4400+AA4433+AA4466+AA4499+AA4532+AA4565+AA4598+AA4631+AA4664+AA4697+AA4730+AA4763+AA4796+AA4829+AA4862+AA4895+AA4928+AA4961+AA4994+AA5027+AA5060+AA5093+AA5126+AA5159+AA5192+AA5225+AA5258+AA5291+AA5324+AA5357+AA5390+AA5423+AA5456+AA5489+AA5522+AA5555+AA5588+AA5621+AA5654+AA5687+AA5720+AA5753+AA5786+AA5819+AA5852+AA5885+AA5918+AA5951+AA5984+AA6017+AA6050+AA6083+AA6116+AA6149+AA6182+AA6215+AA6248+AA6281+AA6314+AA6347+AA6380+AA6413+AA6446+AA6479+AA6512+AA6545+AA6578+AA6611+AA6644</f>
        <v>0</v>
      </c>
      <c r="AB26" s="98">
        <f t="shared" si="95"/>
        <v>0</v>
      </c>
      <c r="AC26" s="73">
        <f t="shared" si="96"/>
        <v>0</v>
      </c>
      <c r="AD26" s="97">
        <f t="shared" ref="AD26" si="154">+AD44+AD77+AD110+AD143+AD209+AD242+AD275+AD308+AD341+AD374+AD407+AD440+AD473+AD506+AD539+AD572+AD605+AD638+AD671+AD704+AD737+AD770+AD803+AD836+AD869+AD902+AD935+AD968+AD1001+AD1034+AD1067+AD1100+AD1133+AD1166+AD1199+AD1232+AD1265+AD1298+AD1331+AD1364+AD1397+AD1430+AD1463+AD1496+AD1529+AD1562+AD1595+AD1628+AD1661+AD1694+AD1727+AD1760+AD1793+AD1826+AD1859+AD1892+AD1925+AD1958+AD1991+AD2024+AD2057+AD2090+AD2123+AD2156+AD2189+AD2222+AD2255+AD2288+AD2321+AD2354+AD2387+AD2420+AD2453+AD2486+AD2519+AD2552+AD2585+AD2618+AD2651+AD2684+AD2717+AD2750+AD2783+AD2816+AD2849+AD2882+AD2915+AD2948+AD2981+AD3014+AD3047+AD3080+AD3113+AD3146+AD3179+AD3212+AD3245+AD3278+AD3311+AD3344+AD3377+AD3410+AD3443+AD3476+AD3509+AD3542+AD3575+AD3608+AD3641+AD3674+AD3707+AD3740+AD3773+AD3806+AD3839+AD3872+AD3905+AD3938+AD3971+AD4004+AD4037+AD4070+AD4103+AD4136+AD4169+AD4202+AD4235+AD4268+AD4301+AD4334+AD4367+AD4400+AD4433+AD4466+AD4499+AD4532+AD4565+AD4598+AD4631+AD4664+AD4697+AD4730+AD4763+AD4796+AD4829+AD4862+AD4895+AD4928+AD4961+AD4994+AD5027+AD5060+AD5093+AD5126+AD5159+AD5192+AD5225+AD5258+AD5291+AD5324+AD5357+AD5390+AD5423+AD5456+AD5489+AD5522+AD5555+AD5588+AD5621+AD5654+AD5687+AD5720+AD5753+AD5786+AD5819+AD5852+AD5885+AD5918+AD5951+AD5984+AD6017+AD6050+AD6083+AD6116+AD6149+AD6182+AD6215+AD6248+AD6281+AD6314+AD6347+AD6380+AD6413+AD6446+AD6479+AD6512+AD6545+AD6578+AD6611+AD6644</f>
        <v>0</v>
      </c>
      <c r="AE26" s="98">
        <f t="shared" si="98"/>
        <v>0</v>
      </c>
      <c r="AF26" s="73">
        <f t="shared" si="99"/>
        <v>0</v>
      </c>
      <c r="AG26" s="97">
        <f t="shared" ref="AG26" si="155">+AG44+AG77+AG110+AG143+AG209+AG242+AG275+AG308+AG341+AG374+AG407+AG440+AG473+AG506+AG539+AG572+AG605+AG638+AG671+AG704+AG737+AG770+AG803+AG836+AG869+AG902+AG935+AG968+AG1001+AG1034+AG1067+AG1100+AG1133+AG1166+AG1199+AG1232+AG1265+AG1298+AG1331+AG1364+AG1397+AG1430+AG1463+AG1496+AG1529+AG1562+AG1595+AG1628+AG1661+AG1694+AG1727+AG1760+AG1793+AG1826+AG1859+AG1892+AG1925+AG1958+AG1991+AG2024+AG2057+AG2090+AG2123+AG2156+AG2189+AG2222+AG2255+AG2288+AG2321+AG2354+AG2387+AG2420+AG2453+AG2486+AG2519+AG2552+AG2585+AG2618+AG2651+AG2684+AG2717+AG2750+AG2783+AG2816+AG2849+AG2882+AG2915+AG2948+AG2981+AG3014+AG3047+AG3080+AG3113+AG3146+AG3179+AG3212+AG3245+AG3278+AG3311+AG3344+AG3377+AG3410+AG3443+AG3476+AG3509+AG3542+AG3575+AG3608+AG3641+AG3674+AG3707+AG3740+AG3773+AG3806+AG3839+AG3872+AG3905+AG3938+AG3971+AG4004+AG4037+AG4070+AG4103+AG4136+AG4169+AG4202+AG4235+AG4268+AG4301+AG4334+AG4367+AG4400+AG4433+AG4466+AG4499+AG4532+AG4565+AG4598+AG4631+AG4664+AG4697+AG4730+AG4763+AG4796+AG4829+AG4862+AG4895+AG4928+AG4961+AG4994+AG5027+AG5060+AG5093+AG5126+AG5159+AG5192+AG5225+AG5258+AG5291+AG5324+AG5357+AG5390+AG5423+AG5456+AG5489+AG5522+AG5555+AG5588+AG5621+AG5654+AG5687+AG5720+AG5753+AG5786+AG5819+AG5852+AG5885+AG5918+AG5951+AG5984+AG6017+AG6050+AG6083+AG6116+AG6149+AG6182+AG6215+AG6248+AG6281+AG6314+AG6347+AG6380+AG6413+AG6446+AG6479+AG6512+AG6545+AG6578+AG6611+AG6644</f>
        <v>0</v>
      </c>
      <c r="AH26" s="98">
        <f t="shared" si="101"/>
        <v>0</v>
      </c>
      <c r="AI26" s="73">
        <f t="shared" si="102"/>
        <v>0</v>
      </c>
      <c r="AJ26" s="97">
        <f t="shared" ref="AJ26" si="156">+AJ44+AJ77+AJ110+AJ143+AJ209+AJ242+AJ275+AJ308+AJ341+AJ374+AJ407+AJ440+AJ473+AJ506+AJ539+AJ572+AJ605+AJ638+AJ671+AJ704+AJ737+AJ770+AJ803+AJ836+AJ869+AJ902+AJ935+AJ968+AJ1001+AJ1034+AJ1067+AJ1100+AJ1133+AJ1166+AJ1199+AJ1232+AJ1265+AJ1298+AJ1331+AJ1364+AJ1397+AJ1430+AJ1463+AJ1496+AJ1529+AJ1562+AJ1595+AJ1628+AJ1661+AJ1694+AJ1727+AJ1760+AJ1793+AJ1826+AJ1859+AJ1892+AJ1925+AJ1958+AJ1991+AJ2024+AJ2057+AJ2090+AJ2123+AJ2156+AJ2189+AJ2222+AJ2255+AJ2288+AJ2321+AJ2354+AJ2387+AJ2420+AJ2453+AJ2486+AJ2519+AJ2552+AJ2585+AJ2618+AJ2651+AJ2684+AJ2717+AJ2750+AJ2783+AJ2816+AJ2849+AJ2882+AJ2915+AJ2948+AJ2981+AJ3014+AJ3047+AJ3080+AJ3113+AJ3146+AJ3179+AJ3212+AJ3245+AJ3278+AJ3311+AJ3344+AJ3377+AJ3410+AJ3443+AJ3476+AJ3509+AJ3542+AJ3575+AJ3608+AJ3641+AJ3674+AJ3707+AJ3740+AJ3773+AJ3806+AJ3839+AJ3872+AJ3905+AJ3938+AJ3971+AJ4004+AJ4037+AJ4070+AJ4103+AJ4136+AJ4169+AJ4202+AJ4235+AJ4268+AJ4301+AJ4334+AJ4367+AJ4400+AJ4433+AJ4466+AJ4499+AJ4532+AJ4565+AJ4598+AJ4631+AJ4664+AJ4697+AJ4730+AJ4763+AJ4796+AJ4829+AJ4862+AJ4895+AJ4928+AJ4961+AJ4994+AJ5027+AJ5060+AJ5093+AJ5126+AJ5159+AJ5192+AJ5225+AJ5258+AJ5291+AJ5324+AJ5357+AJ5390+AJ5423+AJ5456+AJ5489+AJ5522+AJ5555+AJ5588+AJ5621+AJ5654+AJ5687+AJ5720+AJ5753+AJ5786+AJ5819+AJ5852+AJ5885+AJ5918+AJ5951+AJ5984+AJ6017+AJ6050+AJ6083+AJ6116+AJ6149+AJ6182+AJ6215+AJ6248+AJ6281+AJ6314+AJ6347+AJ6380+AJ6413+AJ6446+AJ6479+AJ6512+AJ6545+AJ6578+AJ6611+AJ6644</f>
        <v>0</v>
      </c>
      <c r="AK26" s="98">
        <f t="shared" si="104"/>
        <v>0</v>
      </c>
      <c r="AL26" s="73">
        <f t="shared" si="105"/>
        <v>0</v>
      </c>
      <c r="AM26" s="97">
        <f t="shared" ref="AM26" si="157">+AM44+AM77+AM110+AM143+AM209+AM242+AM275+AM308+AM341+AM374+AM407+AM440+AM473+AM506+AM539+AM572+AM605+AM638+AM671+AM704+AM737+AM770+AM803+AM836+AM869+AM902+AM935+AM968+AM1001+AM1034+AM1067+AM1100+AM1133+AM1166+AM1199+AM1232+AM1265+AM1298+AM1331+AM1364+AM1397+AM1430+AM1463+AM1496+AM1529+AM1562+AM1595+AM1628+AM1661+AM1694+AM1727+AM1760+AM1793+AM1826+AM1859+AM1892+AM1925+AM1958+AM1991+AM2024+AM2057+AM2090+AM2123+AM2156+AM2189+AM2222+AM2255+AM2288+AM2321+AM2354+AM2387+AM2420+AM2453+AM2486+AM2519+AM2552+AM2585+AM2618+AM2651+AM2684+AM2717+AM2750+AM2783+AM2816+AM2849+AM2882+AM2915+AM2948+AM2981+AM3014+AM3047+AM3080+AM3113+AM3146+AM3179+AM3212+AM3245+AM3278+AM3311+AM3344+AM3377+AM3410+AM3443+AM3476+AM3509+AM3542+AM3575+AM3608+AM3641+AM3674+AM3707+AM3740+AM3773+AM3806+AM3839+AM3872+AM3905+AM3938+AM3971+AM4004+AM4037+AM4070+AM4103+AM4136+AM4169+AM4202+AM4235+AM4268+AM4301+AM4334+AM4367+AM4400+AM4433+AM4466+AM4499+AM4532+AM4565+AM4598+AM4631+AM4664+AM4697+AM4730+AM4763+AM4796+AM4829+AM4862+AM4895+AM4928+AM4961+AM4994+AM5027+AM5060+AM5093+AM5126+AM5159+AM5192+AM5225+AM5258+AM5291+AM5324+AM5357+AM5390+AM5423+AM5456+AM5489+AM5522+AM5555+AM5588+AM5621+AM5654+AM5687+AM5720+AM5753+AM5786+AM5819+AM5852+AM5885+AM5918+AM5951+AM5984+AM6017+AM6050+AM6083+AM6116+AM6149+AM6182+AM6215+AM6248+AM6281+AM6314+AM6347+AM6380+AM6413+AM6446+AM6479+AM6512+AM6545+AM6578+AM6611+AM6644</f>
        <v>0</v>
      </c>
      <c r="AN26" s="98">
        <f t="shared" si="107"/>
        <v>0</v>
      </c>
      <c r="AO26" s="73">
        <f t="shared" si="108"/>
        <v>0</v>
      </c>
    </row>
    <row r="27" spans="1:41" s="85" customFormat="1" x14ac:dyDescent="0.3">
      <c r="A27" s="209" t="s">
        <v>84</v>
      </c>
      <c r="B27" s="86" t="s">
        <v>18</v>
      </c>
      <c r="C27" s="82"/>
      <c r="D27" s="77">
        <f t="shared" si="145"/>
        <v>0</v>
      </c>
      <c r="E27" s="78">
        <f t="shared" si="51"/>
        <v>0</v>
      </c>
      <c r="F27" s="87">
        <f t="shared" si="74"/>
        <v>0</v>
      </c>
      <c r="G27" s="99">
        <f t="shared" ref="G27" si="158">+G45+G78+G111+G144+G210+G243+G276+G309+G342+G375+G408+G441+G474+G507+G540+G573+G606+G639+G672+G705+G738+G771+G804+G837+G870+G903+G936+G969+G1002+G1035+G1068+G1101+G1134+G1167+G1200+G1233+G1266+G1299+G1332+G1365+G1398+G1431+G1464+G1497+G1530+G1563+G1596+G1629+G1662+G1695+G1728+G1761+G1794+G1827+G1860+G1893+G1926+G1959+G1992+G2025+G2058+G2091+G2124+G2157+G2190+G2223+G2256+G2289+G2322+G2355+G2388+G2421+G2454+G2487+G2520+G2553+G2586+G2619+G2652+G2685+G2718+G2751+G2784+G2817+G2850+G2883+G2916+G2949+G2982+G3015+G3048+G3081+G3114+G3147+G3180+G3213+G3246+G3279+G3312+G3345+G3378+G3411+G3444+G3477+G3510+G3543+G3576+G3609+G3642+G3675+G3708+G3741+G3774+G3807+G3840+G3873+G3906+G3939+G3972+G4005+G4038+G4071+G4104+G4137+G4170+G4203+G4236+G4269+G4302+G4335+G4368+G4401+G4434+G4467+G4500+G4533+G4566+G4599+G4632+G4665+G4698+G4731+G4764+G4797+G4830+G4863+G4896+G4929+G4962+G4995+G5028+G5061+G5094+G5127+G5160+G5193+G5226+G5259+G5292+G5325+G5358+G5391+G5424+G5457+G5490+G5523+G5556+G5589+G5622+G5655+G5688+G5721+G5754+G5787+G5820+G5853+G5886+G5919+G5952+G5985+G6018+G6051+G6084+G6117+G6150+G6183+G6216+G6249+G6282+G6315+G6348+G6381+G6414+G6447+G6480+G6513+G6546+G6579+G6612+G6645</f>
        <v>0</v>
      </c>
      <c r="H27" s="72">
        <f t="shared" si="16"/>
        <v>0</v>
      </c>
      <c r="I27" s="87">
        <f t="shared" ref="I27" si="159">+I45+I78+I111+I144+I210+I243+I276+I309+I342+I375+I408+I441+I474+I507+I540+I573+I606+I639+I672+I705+I738+I771+I804+I837+I870+I903+I936+I969+I1002+I1035+I1068+I1101+I1134+I1167+I1200+I1233+I1266+I1299+I1332+I1365+I1398+I1431+I1464+I1497+I1530+I1563+I1596+I1629+I1662+I1695+I1728+I1761+I1794+I1827+I1860+I1893+I1926+I1959+I1992+I2025+I2058+I2091+I2124+I2157+I2190+I2223+I2256+I2289+I2322+I2355+I2388+I2421+I2454+I2487+I2520+I2553+I2586+I2619+I2652+I2685+I2718+I2751+I2784+I2817+I2850+I2883+I2916+I2949+I2982+I3015+I3048+I3081+I3114+I3147+I3180+I3213+I3246+I3279+I3312+I3345+I3378+I3411+I3444+I3477+I3510+I3543+I3576+I3609+I3642+I3675+I3708+I3741+I3774+I3807+I3840+I3873+I3906+I3939+I3972+I4005+I4038+I4071+I4104+I4137+I4170+I4203+I4236+I4269+I4302+I4335+I4368+I4401+I4434+I4467+I4500+I4533+I4566+I4599+I4632+I4665+I4698+I4731+I4764+I4797+I4830+I4863+I4896+I4929+I4962+I4995+I5028+I5061+I5094+I5127+I5160+I5193+I5226+I5259+I5292+I5325+I5358+I5391+I5424+I5457+I5490+I5523+I5556+I5589+I5622+I5655+I5688+I5721+I5754+I5787+I5820+I5853+I5886+I5919+I5952+I5985+I6018+I6051+I6084+I6117+I6150+I6183+I6216+I6249+I6282+I6315+I6348+I6381+I6414+I6447+I6480+I6513+I6546+I6579+I6612+I6645</f>
        <v>0</v>
      </c>
      <c r="J27" s="99">
        <f t="shared" si="77"/>
        <v>0</v>
      </c>
      <c r="K27" s="72">
        <f t="shared" si="78"/>
        <v>0</v>
      </c>
      <c r="L27" s="87">
        <f t="shared" ref="L27" si="160">+L45+L78+L111+L144+L210+L243+L276+L309+L342+L375+L408+L441+L474+L507+L540+L573+L606+L639+L672+L705+L738+L771+L804+L837+L870+L903+L936+L969+L1002+L1035+L1068+L1101+L1134+L1167+L1200+L1233+L1266+L1299+L1332+L1365+L1398+L1431+L1464+L1497+L1530+L1563+L1596+L1629+L1662+L1695+L1728+L1761+L1794+L1827+L1860+L1893+L1926+L1959+L1992+L2025+L2058+L2091+L2124+L2157+L2190+L2223+L2256+L2289+L2322+L2355+L2388+L2421+L2454+L2487+L2520+L2553+L2586+L2619+L2652+L2685+L2718+L2751+L2784+L2817+L2850+L2883+L2916+L2949+L2982+L3015+L3048+L3081+L3114+L3147+L3180+L3213+L3246+L3279+L3312+L3345+L3378+L3411+L3444+L3477+L3510+L3543+L3576+L3609+L3642+L3675+L3708+L3741+L3774+L3807+L3840+L3873+L3906+L3939+L3972+L4005+L4038+L4071+L4104+L4137+L4170+L4203+L4236+L4269+L4302+L4335+L4368+L4401+L4434+L4467+L4500+L4533+L4566+L4599+L4632+L4665+L4698+L4731+L4764+L4797+L4830+L4863+L4896+L4929+L4962+L4995+L5028+L5061+L5094+L5127+L5160+L5193+L5226+L5259+L5292+L5325+L5358+L5391+L5424+L5457+L5490+L5523+L5556+L5589+L5622+L5655+L5688+L5721+L5754+L5787+L5820+L5853+L5886+L5919+L5952+L5985+L6018+L6051+L6084+L6117+L6150+L6183+L6216+L6249+L6282+L6315+L6348+L6381+L6414+L6447+L6480+L6513+L6546+L6579+L6612+L6645</f>
        <v>0</v>
      </c>
      <c r="M27" s="99">
        <f t="shared" si="80"/>
        <v>0</v>
      </c>
      <c r="N27" s="72">
        <f t="shared" si="81"/>
        <v>0</v>
      </c>
      <c r="O27" s="87">
        <f t="shared" ref="O27" si="161">+O45+O78+O111+O144+O210+O243+O276+O309+O342+O375+O408+O441+O474+O507+O540+O573+O606+O639+O672+O705+O738+O771+O804+O837+O870+O903+O936+O969+O1002+O1035+O1068+O1101+O1134+O1167+O1200+O1233+O1266+O1299+O1332+O1365+O1398+O1431+O1464+O1497+O1530+O1563+O1596+O1629+O1662+O1695+O1728+O1761+O1794+O1827+O1860+O1893+O1926+O1959+O1992+O2025+O2058+O2091+O2124+O2157+O2190+O2223+O2256+O2289+O2322+O2355+O2388+O2421+O2454+O2487+O2520+O2553+O2586+O2619+O2652+O2685+O2718+O2751+O2784+O2817+O2850+O2883+O2916+O2949+O2982+O3015+O3048+O3081+O3114+O3147+O3180+O3213+O3246+O3279+O3312+O3345+O3378+O3411+O3444+O3477+O3510+O3543+O3576+O3609+O3642+O3675+O3708+O3741+O3774+O3807+O3840+O3873+O3906+O3939+O3972+O4005+O4038+O4071+O4104+O4137+O4170+O4203+O4236+O4269+O4302+O4335+O4368+O4401+O4434+O4467+O4500+O4533+O4566+O4599+O4632+O4665+O4698+O4731+O4764+O4797+O4830+O4863+O4896+O4929+O4962+O4995+O5028+O5061+O5094+O5127+O5160+O5193+O5226+O5259+O5292+O5325+O5358+O5391+O5424+O5457+O5490+O5523+O5556+O5589+O5622+O5655+O5688+O5721+O5754+O5787+O5820+O5853+O5886+O5919+O5952+O5985+O6018+O6051+O6084+O6117+O6150+O6183+O6216+O6249+O6282+O6315+O6348+O6381+O6414+O6447+O6480+O6513+O6546+O6579+O6612+O6645</f>
        <v>0</v>
      </c>
      <c r="P27" s="99">
        <f t="shared" si="83"/>
        <v>0</v>
      </c>
      <c r="Q27" s="72">
        <f t="shared" si="84"/>
        <v>0</v>
      </c>
      <c r="R27" s="87">
        <f t="shared" ref="R27" si="162">+R45+R78+R111+R144+R210+R243+R276+R309+R342+R375+R408+R441+R474+R507+R540+R573+R606+R639+R672+R705+R738+R771+R804+R837+R870+R903+R936+R969+R1002+R1035+R1068+R1101+R1134+R1167+R1200+R1233+R1266+R1299+R1332+R1365+R1398+R1431+R1464+R1497+R1530+R1563+R1596+R1629+R1662+R1695+R1728+R1761+R1794+R1827+R1860+R1893+R1926+R1959+R1992+R2025+R2058+R2091+R2124+R2157+R2190+R2223+R2256+R2289+R2322+R2355+R2388+R2421+R2454+R2487+R2520+R2553+R2586+R2619+R2652+R2685+R2718+R2751+R2784+R2817+R2850+R2883+R2916+R2949+R2982+R3015+R3048+R3081+R3114+R3147+R3180+R3213+R3246+R3279+R3312+R3345+R3378+R3411+R3444+R3477+R3510+R3543+R3576+R3609+R3642+R3675+R3708+R3741+R3774+R3807+R3840+R3873+R3906+R3939+R3972+R4005+R4038+R4071+R4104+R4137+R4170+R4203+R4236+R4269+R4302+R4335+R4368+R4401+R4434+R4467+R4500+R4533+R4566+R4599+R4632+R4665+R4698+R4731+R4764+R4797+R4830+R4863+R4896+R4929+R4962+R4995+R5028+R5061+R5094+R5127+R5160+R5193+R5226+R5259+R5292+R5325+R5358+R5391+R5424+R5457+R5490+R5523+R5556+R5589+R5622+R5655+R5688+R5721+R5754+R5787+R5820+R5853+R5886+R5919+R5952+R5985+R6018+R6051+R6084+R6117+R6150+R6183+R6216+R6249+R6282+R6315+R6348+R6381+R6414+R6447+R6480+R6513+R6546+R6579+R6612+R6645</f>
        <v>0</v>
      </c>
      <c r="S27" s="99">
        <f t="shared" si="86"/>
        <v>0</v>
      </c>
      <c r="T27" s="72">
        <f t="shared" si="87"/>
        <v>0</v>
      </c>
      <c r="U27" s="87">
        <f t="shared" ref="U27" si="163">+U45+U78+U111+U144+U210+U243+U276+U309+U342+U375+U408+U441+U474+U507+U540+U573+U606+U639+U672+U705+U738+U771+U804+U837+U870+U903+U936+U969+U1002+U1035+U1068+U1101+U1134+U1167+U1200+U1233+U1266+U1299+U1332+U1365+U1398+U1431+U1464+U1497+U1530+U1563+U1596+U1629+U1662+U1695+U1728+U1761+U1794+U1827+U1860+U1893+U1926+U1959+U1992+U2025+U2058+U2091+U2124+U2157+U2190+U2223+U2256+U2289+U2322+U2355+U2388+U2421+U2454+U2487+U2520+U2553+U2586+U2619+U2652+U2685+U2718+U2751+U2784+U2817+U2850+U2883+U2916+U2949+U2982+U3015+U3048+U3081+U3114+U3147+U3180+U3213+U3246+U3279+U3312+U3345+U3378+U3411+U3444+U3477+U3510+U3543+U3576+U3609+U3642+U3675+U3708+U3741+U3774+U3807+U3840+U3873+U3906+U3939+U3972+U4005+U4038+U4071+U4104+U4137+U4170+U4203+U4236+U4269+U4302+U4335+U4368+U4401+U4434+U4467+U4500+U4533+U4566+U4599+U4632+U4665+U4698+U4731+U4764+U4797+U4830+U4863+U4896+U4929+U4962+U4995+U5028+U5061+U5094+U5127+U5160+U5193+U5226+U5259+U5292+U5325+U5358+U5391+U5424+U5457+U5490+U5523+U5556+U5589+U5622+U5655+U5688+U5721+U5754+U5787+U5820+U5853+U5886+U5919+U5952+U5985+U6018+U6051+U6084+U6117+U6150+U6183+U6216+U6249+U6282+U6315+U6348+U6381+U6414+U6447+U6480+U6513+U6546+U6579+U6612+U6645</f>
        <v>0</v>
      </c>
      <c r="V27" s="99">
        <f t="shared" si="89"/>
        <v>0</v>
      </c>
      <c r="W27" s="72">
        <f t="shared" si="90"/>
        <v>0</v>
      </c>
      <c r="X27" s="87">
        <f t="shared" ref="X27" si="164">+X45+X78+X111+X144+X210+X243+X276+X309+X342+X375+X408+X441+X474+X507+X540+X573+X606+X639+X672+X705+X738+X771+X804+X837+X870+X903+X936+X969+X1002+X1035+X1068+X1101+X1134+X1167+X1200+X1233+X1266+X1299+X1332+X1365+X1398+X1431+X1464+X1497+X1530+X1563+X1596+X1629+X1662+X1695+X1728+X1761+X1794+X1827+X1860+X1893+X1926+X1959+X1992+X2025+X2058+X2091+X2124+X2157+X2190+X2223+X2256+X2289+X2322+X2355+X2388+X2421+X2454+X2487+X2520+X2553+X2586+X2619+X2652+X2685+X2718+X2751+X2784+X2817+X2850+X2883+X2916+X2949+X2982+X3015+X3048+X3081+X3114+X3147+X3180+X3213+X3246+X3279+X3312+X3345+X3378+X3411+X3444+X3477+X3510+X3543+X3576+X3609+X3642+X3675+X3708+X3741+X3774+X3807+X3840+X3873+X3906+X3939+X3972+X4005+X4038+X4071+X4104+X4137+X4170+X4203+X4236+X4269+X4302+X4335+X4368+X4401+X4434+X4467+X4500+X4533+X4566+X4599+X4632+X4665+X4698+X4731+X4764+X4797+X4830+X4863+X4896+X4929+X4962+X4995+X5028+X5061+X5094+X5127+X5160+X5193+X5226+X5259+X5292+X5325+X5358+X5391+X5424+X5457+X5490+X5523+X5556+X5589+X5622+X5655+X5688+X5721+X5754+X5787+X5820+X5853+X5886+X5919+X5952+X5985+X6018+X6051+X6084+X6117+X6150+X6183+X6216+X6249+X6282+X6315+X6348+X6381+X6414+X6447+X6480+X6513+X6546+X6579+X6612+X6645</f>
        <v>0</v>
      </c>
      <c r="Y27" s="99">
        <f t="shared" si="92"/>
        <v>0</v>
      </c>
      <c r="Z27" s="72">
        <f t="shared" si="93"/>
        <v>0</v>
      </c>
      <c r="AA27" s="87">
        <f t="shared" ref="AA27" si="165">+AA45+AA78+AA111+AA144+AA210+AA243+AA276+AA309+AA342+AA375+AA408+AA441+AA474+AA507+AA540+AA573+AA606+AA639+AA672+AA705+AA738+AA771+AA804+AA837+AA870+AA903+AA936+AA969+AA1002+AA1035+AA1068+AA1101+AA1134+AA1167+AA1200+AA1233+AA1266+AA1299+AA1332+AA1365+AA1398+AA1431+AA1464+AA1497+AA1530+AA1563+AA1596+AA1629+AA1662+AA1695+AA1728+AA1761+AA1794+AA1827+AA1860+AA1893+AA1926+AA1959+AA1992+AA2025+AA2058+AA2091+AA2124+AA2157+AA2190+AA2223+AA2256+AA2289+AA2322+AA2355+AA2388+AA2421+AA2454+AA2487+AA2520+AA2553+AA2586+AA2619+AA2652+AA2685+AA2718+AA2751+AA2784+AA2817+AA2850+AA2883+AA2916+AA2949+AA2982+AA3015+AA3048+AA3081+AA3114+AA3147+AA3180+AA3213+AA3246+AA3279+AA3312+AA3345+AA3378+AA3411+AA3444+AA3477+AA3510+AA3543+AA3576+AA3609+AA3642+AA3675+AA3708+AA3741+AA3774+AA3807+AA3840+AA3873+AA3906+AA3939+AA3972+AA4005+AA4038+AA4071+AA4104+AA4137+AA4170+AA4203+AA4236+AA4269+AA4302+AA4335+AA4368+AA4401+AA4434+AA4467+AA4500+AA4533+AA4566+AA4599+AA4632+AA4665+AA4698+AA4731+AA4764+AA4797+AA4830+AA4863+AA4896+AA4929+AA4962+AA4995+AA5028+AA5061+AA5094+AA5127+AA5160+AA5193+AA5226+AA5259+AA5292+AA5325+AA5358+AA5391+AA5424+AA5457+AA5490+AA5523+AA5556+AA5589+AA5622+AA5655+AA5688+AA5721+AA5754+AA5787+AA5820+AA5853+AA5886+AA5919+AA5952+AA5985+AA6018+AA6051+AA6084+AA6117+AA6150+AA6183+AA6216+AA6249+AA6282+AA6315+AA6348+AA6381+AA6414+AA6447+AA6480+AA6513+AA6546+AA6579+AA6612+AA6645</f>
        <v>0</v>
      </c>
      <c r="AB27" s="99">
        <f t="shared" si="95"/>
        <v>0</v>
      </c>
      <c r="AC27" s="72">
        <f t="shared" si="96"/>
        <v>0</v>
      </c>
      <c r="AD27" s="87">
        <f t="shared" ref="AD27" si="166">+AD45+AD78+AD111+AD144+AD210+AD243+AD276+AD309+AD342+AD375+AD408+AD441+AD474+AD507+AD540+AD573+AD606+AD639+AD672+AD705+AD738+AD771+AD804+AD837+AD870+AD903+AD936+AD969+AD1002+AD1035+AD1068+AD1101+AD1134+AD1167+AD1200+AD1233+AD1266+AD1299+AD1332+AD1365+AD1398+AD1431+AD1464+AD1497+AD1530+AD1563+AD1596+AD1629+AD1662+AD1695+AD1728+AD1761+AD1794+AD1827+AD1860+AD1893+AD1926+AD1959+AD1992+AD2025+AD2058+AD2091+AD2124+AD2157+AD2190+AD2223+AD2256+AD2289+AD2322+AD2355+AD2388+AD2421+AD2454+AD2487+AD2520+AD2553+AD2586+AD2619+AD2652+AD2685+AD2718+AD2751+AD2784+AD2817+AD2850+AD2883+AD2916+AD2949+AD2982+AD3015+AD3048+AD3081+AD3114+AD3147+AD3180+AD3213+AD3246+AD3279+AD3312+AD3345+AD3378+AD3411+AD3444+AD3477+AD3510+AD3543+AD3576+AD3609+AD3642+AD3675+AD3708+AD3741+AD3774+AD3807+AD3840+AD3873+AD3906+AD3939+AD3972+AD4005+AD4038+AD4071+AD4104+AD4137+AD4170+AD4203+AD4236+AD4269+AD4302+AD4335+AD4368+AD4401+AD4434+AD4467+AD4500+AD4533+AD4566+AD4599+AD4632+AD4665+AD4698+AD4731+AD4764+AD4797+AD4830+AD4863+AD4896+AD4929+AD4962+AD4995+AD5028+AD5061+AD5094+AD5127+AD5160+AD5193+AD5226+AD5259+AD5292+AD5325+AD5358+AD5391+AD5424+AD5457+AD5490+AD5523+AD5556+AD5589+AD5622+AD5655+AD5688+AD5721+AD5754+AD5787+AD5820+AD5853+AD5886+AD5919+AD5952+AD5985+AD6018+AD6051+AD6084+AD6117+AD6150+AD6183+AD6216+AD6249+AD6282+AD6315+AD6348+AD6381+AD6414+AD6447+AD6480+AD6513+AD6546+AD6579+AD6612+AD6645</f>
        <v>0</v>
      </c>
      <c r="AE27" s="99">
        <f t="shared" si="98"/>
        <v>0</v>
      </c>
      <c r="AF27" s="72">
        <f t="shared" si="99"/>
        <v>0</v>
      </c>
      <c r="AG27" s="87">
        <f t="shared" ref="AG27" si="167">+AG45+AG78+AG111+AG144+AG210+AG243+AG276+AG309+AG342+AG375+AG408+AG441+AG474+AG507+AG540+AG573+AG606+AG639+AG672+AG705+AG738+AG771+AG804+AG837+AG870+AG903+AG936+AG969+AG1002+AG1035+AG1068+AG1101+AG1134+AG1167+AG1200+AG1233+AG1266+AG1299+AG1332+AG1365+AG1398+AG1431+AG1464+AG1497+AG1530+AG1563+AG1596+AG1629+AG1662+AG1695+AG1728+AG1761+AG1794+AG1827+AG1860+AG1893+AG1926+AG1959+AG1992+AG2025+AG2058+AG2091+AG2124+AG2157+AG2190+AG2223+AG2256+AG2289+AG2322+AG2355+AG2388+AG2421+AG2454+AG2487+AG2520+AG2553+AG2586+AG2619+AG2652+AG2685+AG2718+AG2751+AG2784+AG2817+AG2850+AG2883+AG2916+AG2949+AG2982+AG3015+AG3048+AG3081+AG3114+AG3147+AG3180+AG3213+AG3246+AG3279+AG3312+AG3345+AG3378+AG3411+AG3444+AG3477+AG3510+AG3543+AG3576+AG3609+AG3642+AG3675+AG3708+AG3741+AG3774+AG3807+AG3840+AG3873+AG3906+AG3939+AG3972+AG4005+AG4038+AG4071+AG4104+AG4137+AG4170+AG4203+AG4236+AG4269+AG4302+AG4335+AG4368+AG4401+AG4434+AG4467+AG4500+AG4533+AG4566+AG4599+AG4632+AG4665+AG4698+AG4731+AG4764+AG4797+AG4830+AG4863+AG4896+AG4929+AG4962+AG4995+AG5028+AG5061+AG5094+AG5127+AG5160+AG5193+AG5226+AG5259+AG5292+AG5325+AG5358+AG5391+AG5424+AG5457+AG5490+AG5523+AG5556+AG5589+AG5622+AG5655+AG5688+AG5721+AG5754+AG5787+AG5820+AG5853+AG5886+AG5919+AG5952+AG5985+AG6018+AG6051+AG6084+AG6117+AG6150+AG6183+AG6216+AG6249+AG6282+AG6315+AG6348+AG6381+AG6414+AG6447+AG6480+AG6513+AG6546+AG6579+AG6612+AG6645</f>
        <v>0</v>
      </c>
      <c r="AH27" s="99">
        <f t="shared" si="101"/>
        <v>0</v>
      </c>
      <c r="AI27" s="72">
        <f t="shared" si="102"/>
        <v>0</v>
      </c>
      <c r="AJ27" s="87">
        <f t="shared" ref="AJ27" si="168">+AJ45+AJ78+AJ111+AJ144+AJ210+AJ243+AJ276+AJ309+AJ342+AJ375+AJ408+AJ441+AJ474+AJ507+AJ540+AJ573+AJ606+AJ639+AJ672+AJ705+AJ738+AJ771+AJ804+AJ837+AJ870+AJ903+AJ936+AJ969+AJ1002+AJ1035+AJ1068+AJ1101+AJ1134+AJ1167+AJ1200+AJ1233+AJ1266+AJ1299+AJ1332+AJ1365+AJ1398+AJ1431+AJ1464+AJ1497+AJ1530+AJ1563+AJ1596+AJ1629+AJ1662+AJ1695+AJ1728+AJ1761+AJ1794+AJ1827+AJ1860+AJ1893+AJ1926+AJ1959+AJ1992+AJ2025+AJ2058+AJ2091+AJ2124+AJ2157+AJ2190+AJ2223+AJ2256+AJ2289+AJ2322+AJ2355+AJ2388+AJ2421+AJ2454+AJ2487+AJ2520+AJ2553+AJ2586+AJ2619+AJ2652+AJ2685+AJ2718+AJ2751+AJ2784+AJ2817+AJ2850+AJ2883+AJ2916+AJ2949+AJ2982+AJ3015+AJ3048+AJ3081+AJ3114+AJ3147+AJ3180+AJ3213+AJ3246+AJ3279+AJ3312+AJ3345+AJ3378+AJ3411+AJ3444+AJ3477+AJ3510+AJ3543+AJ3576+AJ3609+AJ3642+AJ3675+AJ3708+AJ3741+AJ3774+AJ3807+AJ3840+AJ3873+AJ3906+AJ3939+AJ3972+AJ4005+AJ4038+AJ4071+AJ4104+AJ4137+AJ4170+AJ4203+AJ4236+AJ4269+AJ4302+AJ4335+AJ4368+AJ4401+AJ4434+AJ4467+AJ4500+AJ4533+AJ4566+AJ4599+AJ4632+AJ4665+AJ4698+AJ4731+AJ4764+AJ4797+AJ4830+AJ4863+AJ4896+AJ4929+AJ4962+AJ4995+AJ5028+AJ5061+AJ5094+AJ5127+AJ5160+AJ5193+AJ5226+AJ5259+AJ5292+AJ5325+AJ5358+AJ5391+AJ5424+AJ5457+AJ5490+AJ5523+AJ5556+AJ5589+AJ5622+AJ5655+AJ5688+AJ5721+AJ5754+AJ5787+AJ5820+AJ5853+AJ5886+AJ5919+AJ5952+AJ5985+AJ6018+AJ6051+AJ6084+AJ6117+AJ6150+AJ6183+AJ6216+AJ6249+AJ6282+AJ6315+AJ6348+AJ6381+AJ6414+AJ6447+AJ6480+AJ6513+AJ6546+AJ6579+AJ6612+AJ6645</f>
        <v>0</v>
      </c>
      <c r="AK27" s="99">
        <f t="shared" si="104"/>
        <v>0</v>
      </c>
      <c r="AL27" s="72">
        <f t="shared" si="105"/>
        <v>0</v>
      </c>
      <c r="AM27" s="87">
        <f t="shared" ref="AM27" si="169">+AM45+AM78+AM111+AM144+AM210+AM243+AM276+AM309+AM342+AM375+AM408+AM441+AM474+AM507+AM540+AM573+AM606+AM639+AM672+AM705+AM738+AM771+AM804+AM837+AM870+AM903+AM936+AM969+AM1002+AM1035+AM1068+AM1101+AM1134+AM1167+AM1200+AM1233+AM1266+AM1299+AM1332+AM1365+AM1398+AM1431+AM1464+AM1497+AM1530+AM1563+AM1596+AM1629+AM1662+AM1695+AM1728+AM1761+AM1794+AM1827+AM1860+AM1893+AM1926+AM1959+AM1992+AM2025+AM2058+AM2091+AM2124+AM2157+AM2190+AM2223+AM2256+AM2289+AM2322+AM2355+AM2388+AM2421+AM2454+AM2487+AM2520+AM2553+AM2586+AM2619+AM2652+AM2685+AM2718+AM2751+AM2784+AM2817+AM2850+AM2883+AM2916+AM2949+AM2982+AM3015+AM3048+AM3081+AM3114+AM3147+AM3180+AM3213+AM3246+AM3279+AM3312+AM3345+AM3378+AM3411+AM3444+AM3477+AM3510+AM3543+AM3576+AM3609+AM3642+AM3675+AM3708+AM3741+AM3774+AM3807+AM3840+AM3873+AM3906+AM3939+AM3972+AM4005+AM4038+AM4071+AM4104+AM4137+AM4170+AM4203+AM4236+AM4269+AM4302+AM4335+AM4368+AM4401+AM4434+AM4467+AM4500+AM4533+AM4566+AM4599+AM4632+AM4665+AM4698+AM4731+AM4764+AM4797+AM4830+AM4863+AM4896+AM4929+AM4962+AM4995+AM5028+AM5061+AM5094+AM5127+AM5160+AM5193+AM5226+AM5259+AM5292+AM5325+AM5358+AM5391+AM5424+AM5457+AM5490+AM5523+AM5556+AM5589+AM5622+AM5655+AM5688+AM5721+AM5754+AM5787+AM5820+AM5853+AM5886+AM5919+AM5952+AM5985+AM6018+AM6051+AM6084+AM6117+AM6150+AM6183+AM6216+AM6249+AM6282+AM6315+AM6348+AM6381+AM6414+AM6447+AM6480+AM6513+AM6546+AM6579+AM6612+AM6645</f>
        <v>0</v>
      </c>
      <c r="AN27" s="99">
        <f t="shared" si="107"/>
        <v>0</v>
      </c>
      <c r="AO27" s="72">
        <f t="shared" si="108"/>
        <v>0</v>
      </c>
    </row>
    <row r="28" spans="1:41" s="85" customFormat="1" x14ac:dyDescent="0.3">
      <c r="A28" s="209"/>
      <c r="B28" s="88" t="s">
        <v>22</v>
      </c>
      <c r="C28" s="82"/>
      <c r="D28" s="77">
        <f t="shared" si="145"/>
        <v>0</v>
      </c>
      <c r="E28" s="78">
        <f t="shared" si="51"/>
        <v>0</v>
      </c>
      <c r="F28" s="87">
        <f t="shared" si="74"/>
        <v>0</v>
      </c>
      <c r="G28" s="99">
        <f t="shared" ref="G28" si="170">+G46+G79+G112+G145+G211+G244+G277+G310+G343+G376+G409+G442+G475+G508+G541+G574+G607+G640+G673+G706+G739+G772+G805+G838+G871+G904+G937+G970+G1003+G1036+G1069+G1102+G1135+G1168+G1201+G1234+G1267+G1300+G1333+G1366+G1399+G1432+G1465+G1498+G1531+G1564+G1597+G1630+G1663+G1696+G1729+G1762+G1795+G1828+G1861+G1894+G1927+G1960+G1993+G2026+G2059+G2092+G2125+G2158+G2191+G2224+G2257+G2290+G2323+G2356+G2389+G2422+G2455+G2488+G2521+G2554+G2587+G2620+G2653+G2686+G2719+G2752+G2785+G2818+G2851+G2884+G2917+G2950+G2983+G3016+G3049+G3082+G3115+G3148+G3181+G3214+G3247+G3280+G3313+G3346+G3379+G3412+G3445+G3478+G3511+G3544+G3577+G3610+G3643+G3676+G3709+G3742+G3775+G3808+G3841+G3874+G3907+G3940+G3973+G4006+G4039+G4072+G4105+G4138+G4171+G4204+G4237+G4270+G4303+G4336+G4369+G4402+G4435+G4468+G4501+G4534+G4567+G4600+G4633+G4666+G4699+G4732+G4765+G4798+G4831+G4864+G4897+G4930+G4963+G4996+G5029+G5062+G5095+G5128+G5161+G5194+G5227+G5260+G5293+G5326+G5359+G5392+G5425+G5458+G5491+G5524+G5557+G5590+G5623+G5656+G5689+G5722+G5755+G5788+G5821+G5854+G5887+G5920+G5953+G5986+G6019+G6052+G6085+G6118+G6151+G6184+G6217+G6250+G6283+G6316+G6349+G6382+G6415+G6448+G6481+G6514+G6547+G6580+G6613+G6646</f>
        <v>0</v>
      </c>
      <c r="H28" s="72">
        <f t="shared" si="16"/>
        <v>0</v>
      </c>
      <c r="I28" s="87">
        <f t="shared" ref="I28" si="171">+I46+I79+I112+I145+I211+I244+I277+I310+I343+I376+I409+I442+I475+I508+I541+I574+I607+I640+I673+I706+I739+I772+I805+I838+I871+I904+I937+I970+I1003+I1036+I1069+I1102+I1135+I1168+I1201+I1234+I1267+I1300+I1333+I1366+I1399+I1432+I1465+I1498+I1531+I1564+I1597+I1630+I1663+I1696+I1729+I1762+I1795+I1828+I1861+I1894+I1927+I1960+I1993+I2026+I2059+I2092+I2125+I2158+I2191+I2224+I2257+I2290+I2323+I2356+I2389+I2422+I2455+I2488+I2521+I2554+I2587+I2620+I2653+I2686+I2719+I2752+I2785+I2818+I2851+I2884+I2917+I2950+I2983+I3016+I3049+I3082+I3115+I3148+I3181+I3214+I3247+I3280+I3313+I3346+I3379+I3412+I3445+I3478+I3511+I3544+I3577+I3610+I3643+I3676+I3709+I3742+I3775+I3808+I3841+I3874+I3907+I3940+I3973+I4006+I4039+I4072+I4105+I4138+I4171+I4204+I4237+I4270+I4303+I4336+I4369+I4402+I4435+I4468+I4501+I4534+I4567+I4600+I4633+I4666+I4699+I4732+I4765+I4798+I4831+I4864+I4897+I4930+I4963+I4996+I5029+I5062+I5095+I5128+I5161+I5194+I5227+I5260+I5293+I5326+I5359+I5392+I5425+I5458+I5491+I5524+I5557+I5590+I5623+I5656+I5689+I5722+I5755+I5788+I5821+I5854+I5887+I5920+I5953+I5986+I6019+I6052+I6085+I6118+I6151+I6184+I6217+I6250+I6283+I6316+I6349+I6382+I6415+I6448+I6481+I6514+I6547+I6580+I6613+I6646</f>
        <v>0</v>
      </c>
      <c r="J28" s="99">
        <f t="shared" si="77"/>
        <v>0</v>
      </c>
      <c r="K28" s="72">
        <f t="shared" si="78"/>
        <v>0</v>
      </c>
      <c r="L28" s="87">
        <f t="shared" ref="L28" si="172">+L46+L79+L112+L145+L211+L244+L277+L310+L343+L376+L409+L442+L475+L508+L541+L574+L607+L640+L673+L706+L739+L772+L805+L838+L871+L904+L937+L970+L1003+L1036+L1069+L1102+L1135+L1168+L1201+L1234+L1267+L1300+L1333+L1366+L1399+L1432+L1465+L1498+L1531+L1564+L1597+L1630+L1663+L1696+L1729+L1762+L1795+L1828+L1861+L1894+L1927+L1960+L1993+L2026+L2059+L2092+L2125+L2158+L2191+L2224+L2257+L2290+L2323+L2356+L2389+L2422+L2455+L2488+L2521+L2554+L2587+L2620+L2653+L2686+L2719+L2752+L2785+L2818+L2851+L2884+L2917+L2950+L2983+L3016+L3049+L3082+L3115+L3148+L3181+L3214+L3247+L3280+L3313+L3346+L3379+L3412+L3445+L3478+L3511+L3544+L3577+L3610+L3643+L3676+L3709+L3742+L3775+L3808+L3841+L3874+L3907+L3940+L3973+L4006+L4039+L4072+L4105+L4138+L4171+L4204+L4237+L4270+L4303+L4336+L4369+L4402+L4435+L4468+L4501+L4534+L4567+L4600+L4633+L4666+L4699+L4732+L4765+L4798+L4831+L4864+L4897+L4930+L4963+L4996+L5029+L5062+L5095+L5128+L5161+L5194+L5227+L5260+L5293+L5326+L5359+L5392+L5425+L5458+L5491+L5524+L5557+L5590+L5623+L5656+L5689+L5722+L5755+L5788+L5821+L5854+L5887+L5920+L5953+L5986+L6019+L6052+L6085+L6118+L6151+L6184+L6217+L6250+L6283+L6316+L6349+L6382+L6415+L6448+L6481+L6514+L6547+L6580+L6613+L6646</f>
        <v>0</v>
      </c>
      <c r="M28" s="99">
        <f t="shared" si="80"/>
        <v>0</v>
      </c>
      <c r="N28" s="72">
        <f t="shared" si="81"/>
        <v>0</v>
      </c>
      <c r="O28" s="87">
        <f t="shared" ref="O28" si="173">+O46+O79+O112+O145+O211+O244+O277+O310+O343+O376+O409+O442+O475+O508+O541+O574+O607+O640+O673+O706+O739+O772+O805+O838+O871+O904+O937+O970+O1003+O1036+O1069+O1102+O1135+O1168+O1201+O1234+O1267+O1300+O1333+O1366+O1399+O1432+O1465+O1498+O1531+O1564+O1597+O1630+O1663+O1696+O1729+O1762+O1795+O1828+O1861+O1894+O1927+O1960+O1993+O2026+O2059+O2092+O2125+O2158+O2191+O2224+O2257+O2290+O2323+O2356+O2389+O2422+O2455+O2488+O2521+O2554+O2587+O2620+O2653+O2686+O2719+O2752+O2785+O2818+O2851+O2884+O2917+O2950+O2983+O3016+O3049+O3082+O3115+O3148+O3181+O3214+O3247+O3280+O3313+O3346+O3379+O3412+O3445+O3478+O3511+O3544+O3577+O3610+O3643+O3676+O3709+O3742+O3775+O3808+O3841+O3874+O3907+O3940+O3973+O4006+O4039+O4072+O4105+O4138+O4171+O4204+O4237+O4270+O4303+O4336+O4369+O4402+O4435+O4468+O4501+O4534+O4567+O4600+O4633+O4666+O4699+O4732+O4765+O4798+O4831+O4864+O4897+O4930+O4963+O4996+O5029+O5062+O5095+O5128+O5161+O5194+O5227+O5260+O5293+O5326+O5359+O5392+O5425+O5458+O5491+O5524+O5557+O5590+O5623+O5656+O5689+O5722+O5755+O5788+O5821+O5854+O5887+O5920+O5953+O5986+O6019+O6052+O6085+O6118+O6151+O6184+O6217+O6250+O6283+O6316+O6349+O6382+O6415+O6448+O6481+O6514+O6547+O6580+O6613+O6646</f>
        <v>0</v>
      </c>
      <c r="P28" s="99">
        <f t="shared" si="83"/>
        <v>0</v>
      </c>
      <c r="Q28" s="72">
        <f t="shared" si="84"/>
        <v>0</v>
      </c>
      <c r="R28" s="87">
        <f t="shared" ref="R28" si="174">+R46+R79+R112+R145+R211+R244+R277+R310+R343+R376+R409+R442+R475+R508+R541+R574+R607+R640+R673+R706+R739+R772+R805+R838+R871+R904+R937+R970+R1003+R1036+R1069+R1102+R1135+R1168+R1201+R1234+R1267+R1300+R1333+R1366+R1399+R1432+R1465+R1498+R1531+R1564+R1597+R1630+R1663+R1696+R1729+R1762+R1795+R1828+R1861+R1894+R1927+R1960+R1993+R2026+R2059+R2092+R2125+R2158+R2191+R2224+R2257+R2290+R2323+R2356+R2389+R2422+R2455+R2488+R2521+R2554+R2587+R2620+R2653+R2686+R2719+R2752+R2785+R2818+R2851+R2884+R2917+R2950+R2983+R3016+R3049+R3082+R3115+R3148+R3181+R3214+R3247+R3280+R3313+R3346+R3379+R3412+R3445+R3478+R3511+R3544+R3577+R3610+R3643+R3676+R3709+R3742+R3775+R3808+R3841+R3874+R3907+R3940+R3973+R4006+R4039+R4072+R4105+R4138+R4171+R4204+R4237+R4270+R4303+R4336+R4369+R4402+R4435+R4468+R4501+R4534+R4567+R4600+R4633+R4666+R4699+R4732+R4765+R4798+R4831+R4864+R4897+R4930+R4963+R4996+R5029+R5062+R5095+R5128+R5161+R5194+R5227+R5260+R5293+R5326+R5359+R5392+R5425+R5458+R5491+R5524+R5557+R5590+R5623+R5656+R5689+R5722+R5755+R5788+R5821+R5854+R5887+R5920+R5953+R5986+R6019+R6052+R6085+R6118+R6151+R6184+R6217+R6250+R6283+R6316+R6349+R6382+R6415+R6448+R6481+R6514+R6547+R6580+R6613+R6646</f>
        <v>0</v>
      </c>
      <c r="S28" s="99">
        <f t="shared" si="86"/>
        <v>0</v>
      </c>
      <c r="T28" s="72">
        <f t="shared" si="87"/>
        <v>0</v>
      </c>
      <c r="U28" s="87">
        <f t="shared" ref="U28" si="175">+U46+U79+U112+U145+U211+U244+U277+U310+U343+U376+U409+U442+U475+U508+U541+U574+U607+U640+U673+U706+U739+U772+U805+U838+U871+U904+U937+U970+U1003+U1036+U1069+U1102+U1135+U1168+U1201+U1234+U1267+U1300+U1333+U1366+U1399+U1432+U1465+U1498+U1531+U1564+U1597+U1630+U1663+U1696+U1729+U1762+U1795+U1828+U1861+U1894+U1927+U1960+U1993+U2026+U2059+U2092+U2125+U2158+U2191+U2224+U2257+U2290+U2323+U2356+U2389+U2422+U2455+U2488+U2521+U2554+U2587+U2620+U2653+U2686+U2719+U2752+U2785+U2818+U2851+U2884+U2917+U2950+U2983+U3016+U3049+U3082+U3115+U3148+U3181+U3214+U3247+U3280+U3313+U3346+U3379+U3412+U3445+U3478+U3511+U3544+U3577+U3610+U3643+U3676+U3709+U3742+U3775+U3808+U3841+U3874+U3907+U3940+U3973+U4006+U4039+U4072+U4105+U4138+U4171+U4204+U4237+U4270+U4303+U4336+U4369+U4402+U4435+U4468+U4501+U4534+U4567+U4600+U4633+U4666+U4699+U4732+U4765+U4798+U4831+U4864+U4897+U4930+U4963+U4996+U5029+U5062+U5095+U5128+U5161+U5194+U5227+U5260+U5293+U5326+U5359+U5392+U5425+U5458+U5491+U5524+U5557+U5590+U5623+U5656+U5689+U5722+U5755+U5788+U5821+U5854+U5887+U5920+U5953+U5986+U6019+U6052+U6085+U6118+U6151+U6184+U6217+U6250+U6283+U6316+U6349+U6382+U6415+U6448+U6481+U6514+U6547+U6580+U6613+U6646</f>
        <v>0</v>
      </c>
      <c r="V28" s="99">
        <f t="shared" si="89"/>
        <v>0</v>
      </c>
      <c r="W28" s="72">
        <f t="shared" si="90"/>
        <v>0</v>
      </c>
      <c r="X28" s="87">
        <f t="shared" ref="X28" si="176">+X46+X79+X112+X145+X211+X244+X277+X310+X343+X376+X409+X442+X475+X508+X541+X574+X607+X640+X673+X706+X739+X772+X805+X838+X871+X904+X937+X970+X1003+X1036+X1069+X1102+X1135+X1168+X1201+X1234+X1267+X1300+X1333+X1366+X1399+X1432+X1465+X1498+X1531+X1564+X1597+X1630+X1663+X1696+X1729+X1762+X1795+X1828+X1861+X1894+X1927+X1960+X1993+X2026+X2059+X2092+X2125+X2158+X2191+X2224+X2257+X2290+X2323+X2356+X2389+X2422+X2455+X2488+X2521+X2554+X2587+X2620+X2653+X2686+X2719+X2752+X2785+X2818+X2851+X2884+X2917+X2950+X2983+X3016+X3049+X3082+X3115+X3148+X3181+X3214+X3247+X3280+X3313+X3346+X3379+X3412+X3445+X3478+X3511+X3544+X3577+X3610+X3643+X3676+X3709+X3742+X3775+X3808+X3841+X3874+X3907+X3940+X3973+X4006+X4039+X4072+X4105+X4138+X4171+X4204+X4237+X4270+X4303+X4336+X4369+X4402+X4435+X4468+X4501+X4534+X4567+X4600+X4633+X4666+X4699+X4732+X4765+X4798+X4831+X4864+X4897+X4930+X4963+X4996+X5029+X5062+X5095+X5128+X5161+X5194+X5227+X5260+X5293+X5326+X5359+X5392+X5425+X5458+X5491+X5524+X5557+X5590+X5623+X5656+X5689+X5722+X5755+X5788+X5821+X5854+X5887+X5920+X5953+X5986+X6019+X6052+X6085+X6118+X6151+X6184+X6217+X6250+X6283+X6316+X6349+X6382+X6415+X6448+X6481+X6514+X6547+X6580+X6613+X6646</f>
        <v>0</v>
      </c>
      <c r="Y28" s="99">
        <f t="shared" si="92"/>
        <v>0</v>
      </c>
      <c r="Z28" s="72">
        <f t="shared" si="93"/>
        <v>0</v>
      </c>
      <c r="AA28" s="87">
        <f t="shared" ref="AA28" si="177">+AA46+AA79+AA112+AA145+AA211+AA244+AA277+AA310+AA343+AA376+AA409+AA442+AA475+AA508+AA541+AA574+AA607+AA640+AA673+AA706+AA739+AA772+AA805+AA838+AA871+AA904+AA937+AA970+AA1003+AA1036+AA1069+AA1102+AA1135+AA1168+AA1201+AA1234+AA1267+AA1300+AA1333+AA1366+AA1399+AA1432+AA1465+AA1498+AA1531+AA1564+AA1597+AA1630+AA1663+AA1696+AA1729+AA1762+AA1795+AA1828+AA1861+AA1894+AA1927+AA1960+AA1993+AA2026+AA2059+AA2092+AA2125+AA2158+AA2191+AA2224+AA2257+AA2290+AA2323+AA2356+AA2389+AA2422+AA2455+AA2488+AA2521+AA2554+AA2587+AA2620+AA2653+AA2686+AA2719+AA2752+AA2785+AA2818+AA2851+AA2884+AA2917+AA2950+AA2983+AA3016+AA3049+AA3082+AA3115+AA3148+AA3181+AA3214+AA3247+AA3280+AA3313+AA3346+AA3379+AA3412+AA3445+AA3478+AA3511+AA3544+AA3577+AA3610+AA3643+AA3676+AA3709+AA3742+AA3775+AA3808+AA3841+AA3874+AA3907+AA3940+AA3973+AA4006+AA4039+AA4072+AA4105+AA4138+AA4171+AA4204+AA4237+AA4270+AA4303+AA4336+AA4369+AA4402+AA4435+AA4468+AA4501+AA4534+AA4567+AA4600+AA4633+AA4666+AA4699+AA4732+AA4765+AA4798+AA4831+AA4864+AA4897+AA4930+AA4963+AA4996+AA5029+AA5062+AA5095+AA5128+AA5161+AA5194+AA5227+AA5260+AA5293+AA5326+AA5359+AA5392+AA5425+AA5458+AA5491+AA5524+AA5557+AA5590+AA5623+AA5656+AA5689+AA5722+AA5755+AA5788+AA5821+AA5854+AA5887+AA5920+AA5953+AA5986+AA6019+AA6052+AA6085+AA6118+AA6151+AA6184+AA6217+AA6250+AA6283+AA6316+AA6349+AA6382+AA6415+AA6448+AA6481+AA6514+AA6547+AA6580+AA6613+AA6646</f>
        <v>0</v>
      </c>
      <c r="AB28" s="99">
        <f t="shared" si="95"/>
        <v>0</v>
      </c>
      <c r="AC28" s="72">
        <f t="shared" si="96"/>
        <v>0</v>
      </c>
      <c r="AD28" s="87">
        <f t="shared" ref="AD28" si="178">+AD46+AD79+AD112+AD145+AD211+AD244+AD277+AD310+AD343+AD376+AD409+AD442+AD475+AD508+AD541+AD574+AD607+AD640+AD673+AD706+AD739+AD772+AD805+AD838+AD871+AD904+AD937+AD970+AD1003+AD1036+AD1069+AD1102+AD1135+AD1168+AD1201+AD1234+AD1267+AD1300+AD1333+AD1366+AD1399+AD1432+AD1465+AD1498+AD1531+AD1564+AD1597+AD1630+AD1663+AD1696+AD1729+AD1762+AD1795+AD1828+AD1861+AD1894+AD1927+AD1960+AD1993+AD2026+AD2059+AD2092+AD2125+AD2158+AD2191+AD2224+AD2257+AD2290+AD2323+AD2356+AD2389+AD2422+AD2455+AD2488+AD2521+AD2554+AD2587+AD2620+AD2653+AD2686+AD2719+AD2752+AD2785+AD2818+AD2851+AD2884+AD2917+AD2950+AD2983+AD3016+AD3049+AD3082+AD3115+AD3148+AD3181+AD3214+AD3247+AD3280+AD3313+AD3346+AD3379+AD3412+AD3445+AD3478+AD3511+AD3544+AD3577+AD3610+AD3643+AD3676+AD3709+AD3742+AD3775+AD3808+AD3841+AD3874+AD3907+AD3940+AD3973+AD4006+AD4039+AD4072+AD4105+AD4138+AD4171+AD4204+AD4237+AD4270+AD4303+AD4336+AD4369+AD4402+AD4435+AD4468+AD4501+AD4534+AD4567+AD4600+AD4633+AD4666+AD4699+AD4732+AD4765+AD4798+AD4831+AD4864+AD4897+AD4930+AD4963+AD4996+AD5029+AD5062+AD5095+AD5128+AD5161+AD5194+AD5227+AD5260+AD5293+AD5326+AD5359+AD5392+AD5425+AD5458+AD5491+AD5524+AD5557+AD5590+AD5623+AD5656+AD5689+AD5722+AD5755+AD5788+AD5821+AD5854+AD5887+AD5920+AD5953+AD5986+AD6019+AD6052+AD6085+AD6118+AD6151+AD6184+AD6217+AD6250+AD6283+AD6316+AD6349+AD6382+AD6415+AD6448+AD6481+AD6514+AD6547+AD6580+AD6613+AD6646</f>
        <v>0</v>
      </c>
      <c r="AE28" s="99">
        <f t="shared" si="98"/>
        <v>0</v>
      </c>
      <c r="AF28" s="72">
        <f t="shared" si="99"/>
        <v>0</v>
      </c>
      <c r="AG28" s="87">
        <f t="shared" ref="AG28" si="179">+AG46+AG79+AG112+AG145+AG211+AG244+AG277+AG310+AG343+AG376+AG409+AG442+AG475+AG508+AG541+AG574+AG607+AG640+AG673+AG706+AG739+AG772+AG805+AG838+AG871+AG904+AG937+AG970+AG1003+AG1036+AG1069+AG1102+AG1135+AG1168+AG1201+AG1234+AG1267+AG1300+AG1333+AG1366+AG1399+AG1432+AG1465+AG1498+AG1531+AG1564+AG1597+AG1630+AG1663+AG1696+AG1729+AG1762+AG1795+AG1828+AG1861+AG1894+AG1927+AG1960+AG1993+AG2026+AG2059+AG2092+AG2125+AG2158+AG2191+AG2224+AG2257+AG2290+AG2323+AG2356+AG2389+AG2422+AG2455+AG2488+AG2521+AG2554+AG2587+AG2620+AG2653+AG2686+AG2719+AG2752+AG2785+AG2818+AG2851+AG2884+AG2917+AG2950+AG2983+AG3016+AG3049+AG3082+AG3115+AG3148+AG3181+AG3214+AG3247+AG3280+AG3313+AG3346+AG3379+AG3412+AG3445+AG3478+AG3511+AG3544+AG3577+AG3610+AG3643+AG3676+AG3709+AG3742+AG3775+AG3808+AG3841+AG3874+AG3907+AG3940+AG3973+AG4006+AG4039+AG4072+AG4105+AG4138+AG4171+AG4204+AG4237+AG4270+AG4303+AG4336+AG4369+AG4402+AG4435+AG4468+AG4501+AG4534+AG4567+AG4600+AG4633+AG4666+AG4699+AG4732+AG4765+AG4798+AG4831+AG4864+AG4897+AG4930+AG4963+AG4996+AG5029+AG5062+AG5095+AG5128+AG5161+AG5194+AG5227+AG5260+AG5293+AG5326+AG5359+AG5392+AG5425+AG5458+AG5491+AG5524+AG5557+AG5590+AG5623+AG5656+AG5689+AG5722+AG5755+AG5788+AG5821+AG5854+AG5887+AG5920+AG5953+AG5986+AG6019+AG6052+AG6085+AG6118+AG6151+AG6184+AG6217+AG6250+AG6283+AG6316+AG6349+AG6382+AG6415+AG6448+AG6481+AG6514+AG6547+AG6580+AG6613+AG6646</f>
        <v>0</v>
      </c>
      <c r="AH28" s="99">
        <f t="shared" si="101"/>
        <v>0</v>
      </c>
      <c r="AI28" s="72">
        <f t="shared" si="102"/>
        <v>0</v>
      </c>
      <c r="AJ28" s="87">
        <f t="shared" ref="AJ28" si="180">+AJ46+AJ79+AJ112+AJ145+AJ211+AJ244+AJ277+AJ310+AJ343+AJ376+AJ409+AJ442+AJ475+AJ508+AJ541+AJ574+AJ607+AJ640+AJ673+AJ706+AJ739+AJ772+AJ805+AJ838+AJ871+AJ904+AJ937+AJ970+AJ1003+AJ1036+AJ1069+AJ1102+AJ1135+AJ1168+AJ1201+AJ1234+AJ1267+AJ1300+AJ1333+AJ1366+AJ1399+AJ1432+AJ1465+AJ1498+AJ1531+AJ1564+AJ1597+AJ1630+AJ1663+AJ1696+AJ1729+AJ1762+AJ1795+AJ1828+AJ1861+AJ1894+AJ1927+AJ1960+AJ1993+AJ2026+AJ2059+AJ2092+AJ2125+AJ2158+AJ2191+AJ2224+AJ2257+AJ2290+AJ2323+AJ2356+AJ2389+AJ2422+AJ2455+AJ2488+AJ2521+AJ2554+AJ2587+AJ2620+AJ2653+AJ2686+AJ2719+AJ2752+AJ2785+AJ2818+AJ2851+AJ2884+AJ2917+AJ2950+AJ2983+AJ3016+AJ3049+AJ3082+AJ3115+AJ3148+AJ3181+AJ3214+AJ3247+AJ3280+AJ3313+AJ3346+AJ3379+AJ3412+AJ3445+AJ3478+AJ3511+AJ3544+AJ3577+AJ3610+AJ3643+AJ3676+AJ3709+AJ3742+AJ3775+AJ3808+AJ3841+AJ3874+AJ3907+AJ3940+AJ3973+AJ4006+AJ4039+AJ4072+AJ4105+AJ4138+AJ4171+AJ4204+AJ4237+AJ4270+AJ4303+AJ4336+AJ4369+AJ4402+AJ4435+AJ4468+AJ4501+AJ4534+AJ4567+AJ4600+AJ4633+AJ4666+AJ4699+AJ4732+AJ4765+AJ4798+AJ4831+AJ4864+AJ4897+AJ4930+AJ4963+AJ4996+AJ5029+AJ5062+AJ5095+AJ5128+AJ5161+AJ5194+AJ5227+AJ5260+AJ5293+AJ5326+AJ5359+AJ5392+AJ5425+AJ5458+AJ5491+AJ5524+AJ5557+AJ5590+AJ5623+AJ5656+AJ5689+AJ5722+AJ5755+AJ5788+AJ5821+AJ5854+AJ5887+AJ5920+AJ5953+AJ5986+AJ6019+AJ6052+AJ6085+AJ6118+AJ6151+AJ6184+AJ6217+AJ6250+AJ6283+AJ6316+AJ6349+AJ6382+AJ6415+AJ6448+AJ6481+AJ6514+AJ6547+AJ6580+AJ6613+AJ6646</f>
        <v>0</v>
      </c>
      <c r="AK28" s="99">
        <f t="shared" si="104"/>
        <v>0</v>
      </c>
      <c r="AL28" s="72">
        <f t="shared" si="105"/>
        <v>0</v>
      </c>
      <c r="AM28" s="87">
        <f t="shared" ref="AM28" si="181">+AM46+AM79+AM112+AM145+AM211+AM244+AM277+AM310+AM343+AM376+AM409+AM442+AM475+AM508+AM541+AM574+AM607+AM640+AM673+AM706+AM739+AM772+AM805+AM838+AM871+AM904+AM937+AM970+AM1003+AM1036+AM1069+AM1102+AM1135+AM1168+AM1201+AM1234+AM1267+AM1300+AM1333+AM1366+AM1399+AM1432+AM1465+AM1498+AM1531+AM1564+AM1597+AM1630+AM1663+AM1696+AM1729+AM1762+AM1795+AM1828+AM1861+AM1894+AM1927+AM1960+AM1993+AM2026+AM2059+AM2092+AM2125+AM2158+AM2191+AM2224+AM2257+AM2290+AM2323+AM2356+AM2389+AM2422+AM2455+AM2488+AM2521+AM2554+AM2587+AM2620+AM2653+AM2686+AM2719+AM2752+AM2785+AM2818+AM2851+AM2884+AM2917+AM2950+AM2983+AM3016+AM3049+AM3082+AM3115+AM3148+AM3181+AM3214+AM3247+AM3280+AM3313+AM3346+AM3379+AM3412+AM3445+AM3478+AM3511+AM3544+AM3577+AM3610+AM3643+AM3676+AM3709+AM3742+AM3775+AM3808+AM3841+AM3874+AM3907+AM3940+AM3973+AM4006+AM4039+AM4072+AM4105+AM4138+AM4171+AM4204+AM4237+AM4270+AM4303+AM4336+AM4369+AM4402+AM4435+AM4468+AM4501+AM4534+AM4567+AM4600+AM4633+AM4666+AM4699+AM4732+AM4765+AM4798+AM4831+AM4864+AM4897+AM4930+AM4963+AM4996+AM5029+AM5062+AM5095+AM5128+AM5161+AM5194+AM5227+AM5260+AM5293+AM5326+AM5359+AM5392+AM5425+AM5458+AM5491+AM5524+AM5557+AM5590+AM5623+AM5656+AM5689+AM5722+AM5755+AM5788+AM5821+AM5854+AM5887+AM5920+AM5953+AM5986+AM6019+AM6052+AM6085+AM6118+AM6151+AM6184+AM6217+AM6250+AM6283+AM6316+AM6349+AM6382+AM6415+AM6448+AM6481+AM6514+AM6547+AM6580+AM6613+AM6646</f>
        <v>0</v>
      </c>
      <c r="AN28" s="99">
        <f t="shared" si="107"/>
        <v>0</v>
      </c>
      <c r="AO28" s="72">
        <f t="shared" si="108"/>
        <v>0</v>
      </c>
    </row>
    <row r="29" spans="1:41" s="85" customFormat="1" x14ac:dyDescent="0.3">
      <c r="A29" s="209"/>
      <c r="B29" s="100" t="s">
        <v>23</v>
      </c>
      <c r="C29" s="82"/>
      <c r="D29" s="77">
        <f t="shared" si="145"/>
        <v>0</v>
      </c>
      <c r="E29" s="78">
        <f t="shared" si="51"/>
        <v>0</v>
      </c>
      <c r="F29" s="87">
        <f t="shared" si="74"/>
        <v>0</v>
      </c>
      <c r="G29" s="99">
        <f t="shared" ref="G29" si="182">+G47+G80+G113+G146+G212+G245+G278+G311+G344+G377+G410+G443+G476+G509+G542+G575+G608+G641+G674+G707+G740+G773+G806+G839+G872+G905+G938+G971+G1004+G1037+G1070+G1103+G1136+G1169+G1202+G1235+G1268+G1301+G1334+G1367+G1400+G1433+G1466+G1499+G1532+G1565+G1598+G1631+G1664+G1697+G1730+G1763+G1796+G1829+G1862+G1895+G1928+G1961+G1994+G2027+G2060+G2093+G2126+G2159+G2192+G2225+G2258+G2291+G2324+G2357+G2390+G2423+G2456+G2489+G2522+G2555+G2588+G2621+G2654+G2687+G2720+G2753+G2786+G2819+G2852+G2885+G2918+G2951+G2984+G3017+G3050+G3083+G3116+G3149+G3182+G3215+G3248+G3281+G3314+G3347+G3380+G3413+G3446+G3479+G3512+G3545+G3578+G3611+G3644+G3677+G3710+G3743+G3776+G3809+G3842+G3875+G3908+G3941+G3974+G4007+G4040+G4073+G4106+G4139+G4172+G4205+G4238+G4271+G4304+G4337+G4370+G4403+G4436+G4469+G4502+G4535+G4568+G4601+G4634+G4667+G4700+G4733+G4766+G4799+G4832+G4865+G4898+G4931+G4964+G4997+G5030+G5063+G5096+G5129+G5162+G5195+G5228+G5261+G5294+G5327+G5360+G5393+G5426+G5459+G5492+G5525+G5558+G5591+G5624+G5657+G5690+G5723+G5756+G5789+G5822+G5855+G5888+G5921+G5954+G5987+G6020+G6053+G6086+G6119+G6152+G6185+G6218+G6251+G6284+G6317+G6350+G6383+G6416+G6449+G6482+G6515+G6548+G6581+G6614+G6647</f>
        <v>0</v>
      </c>
      <c r="H29" s="72">
        <f t="shared" si="16"/>
        <v>0</v>
      </c>
      <c r="I29" s="87">
        <f t="shared" ref="I29" si="183">+I47+I80+I113+I146+I212+I245+I278+I311+I344+I377+I410+I443+I476+I509+I542+I575+I608+I641+I674+I707+I740+I773+I806+I839+I872+I905+I938+I971+I1004+I1037+I1070+I1103+I1136+I1169+I1202+I1235+I1268+I1301+I1334+I1367+I1400+I1433+I1466+I1499+I1532+I1565+I1598+I1631+I1664+I1697+I1730+I1763+I1796+I1829+I1862+I1895+I1928+I1961+I1994+I2027+I2060+I2093+I2126+I2159+I2192+I2225+I2258+I2291+I2324+I2357+I2390+I2423+I2456+I2489+I2522+I2555+I2588+I2621+I2654+I2687+I2720+I2753+I2786+I2819+I2852+I2885+I2918+I2951+I2984+I3017+I3050+I3083+I3116+I3149+I3182+I3215+I3248+I3281+I3314+I3347+I3380+I3413+I3446+I3479+I3512+I3545+I3578+I3611+I3644+I3677+I3710+I3743+I3776+I3809+I3842+I3875+I3908+I3941+I3974+I4007+I4040+I4073+I4106+I4139+I4172+I4205+I4238+I4271+I4304+I4337+I4370+I4403+I4436+I4469+I4502+I4535+I4568+I4601+I4634+I4667+I4700+I4733+I4766+I4799+I4832+I4865+I4898+I4931+I4964+I4997+I5030+I5063+I5096+I5129+I5162+I5195+I5228+I5261+I5294+I5327+I5360+I5393+I5426+I5459+I5492+I5525+I5558+I5591+I5624+I5657+I5690+I5723+I5756+I5789+I5822+I5855+I5888+I5921+I5954+I5987+I6020+I6053+I6086+I6119+I6152+I6185+I6218+I6251+I6284+I6317+I6350+I6383+I6416+I6449+I6482+I6515+I6548+I6581+I6614+I6647</f>
        <v>0</v>
      </c>
      <c r="J29" s="99">
        <f t="shared" si="77"/>
        <v>0</v>
      </c>
      <c r="K29" s="72">
        <f t="shared" si="78"/>
        <v>0</v>
      </c>
      <c r="L29" s="87">
        <f t="shared" ref="L29" si="184">+L47+L80+L113+L146+L212+L245+L278+L311+L344+L377+L410+L443+L476+L509+L542+L575+L608+L641+L674+L707+L740+L773+L806+L839+L872+L905+L938+L971+L1004+L1037+L1070+L1103+L1136+L1169+L1202+L1235+L1268+L1301+L1334+L1367+L1400+L1433+L1466+L1499+L1532+L1565+L1598+L1631+L1664+L1697+L1730+L1763+L1796+L1829+L1862+L1895+L1928+L1961+L1994+L2027+L2060+L2093+L2126+L2159+L2192+L2225+L2258+L2291+L2324+L2357+L2390+L2423+L2456+L2489+L2522+L2555+L2588+L2621+L2654+L2687+L2720+L2753+L2786+L2819+L2852+L2885+L2918+L2951+L2984+L3017+L3050+L3083+L3116+L3149+L3182+L3215+L3248+L3281+L3314+L3347+L3380+L3413+L3446+L3479+L3512+L3545+L3578+L3611+L3644+L3677+L3710+L3743+L3776+L3809+L3842+L3875+L3908+L3941+L3974+L4007+L4040+L4073+L4106+L4139+L4172+L4205+L4238+L4271+L4304+L4337+L4370+L4403+L4436+L4469+L4502+L4535+L4568+L4601+L4634+L4667+L4700+L4733+L4766+L4799+L4832+L4865+L4898+L4931+L4964+L4997+L5030+L5063+L5096+L5129+L5162+L5195+L5228+L5261+L5294+L5327+L5360+L5393+L5426+L5459+L5492+L5525+L5558+L5591+L5624+L5657+L5690+L5723+L5756+L5789+L5822+L5855+L5888+L5921+L5954+L5987+L6020+L6053+L6086+L6119+L6152+L6185+L6218+L6251+L6284+L6317+L6350+L6383+L6416+L6449+L6482+L6515+L6548+L6581+L6614+L6647</f>
        <v>0</v>
      </c>
      <c r="M29" s="99">
        <f t="shared" si="80"/>
        <v>0</v>
      </c>
      <c r="N29" s="72">
        <f t="shared" si="81"/>
        <v>0</v>
      </c>
      <c r="O29" s="87">
        <f t="shared" ref="O29" si="185">+O47+O80+O113+O146+O212+O245+O278+O311+O344+O377+O410+O443+O476+O509+O542+O575+O608+O641+O674+O707+O740+O773+O806+O839+O872+O905+O938+O971+O1004+O1037+O1070+O1103+O1136+O1169+O1202+O1235+O1268+O1301+O1334+O1367+O1400+O1433+O1466+O1499+O1532+O1565+O1598+O1631+O1664+O1697+O1730+O1763+O1796+O1829+O1862+O1895+O1928+O1961+O1994+O2027+O2060+O2093+O2126+O2159+O2192+O2225+O2258+O2291+O2324+O2357+O2390+O2423+O2456+O2489+O2522+O2555+O2588+O2621+O2654+O2687+O2720+O2753+O2786+O2819+O2852+O2885+O2918+O2951+O2984+O3017+O3050+O3083+O3116+O3149+O3182+O3215+O3248+O3281+O3314+O3347+O3380+O3413+O3446+O3479+O3512+O3545+O3578+O3611+O3644+O3677+O3710+O3743+O3776+O3809+O3842+O3875+O3908+O3941+O3974+O4007+O4040+O4073+O4106+O4139+O4172+O4205+O4238+O4271+O4304+O4337+O4370+O4403+O4436+O4469+O4502+O4535+O4568+O4601+O4634+O4667+O4700+O4733+O4766+O4799+O4832+O4865+O4898+O4931+O4964+O4997+O5030+O5063+O5096+O5129+O5162+O5195+O5228+O5261+O5294+O5327+O5360+O5393+O5426+O5459+O5492+O5525+O5558+O5591+O5624+O5657+O5690+O5723+O5756+O5789+O5822+O5855+O5888+O5921+O5954+O5987+O6020+O6053+O6086+O6119+O6152+O6185+O6218+O6251+O6284+O6317+O6350+O6383+O6416+O6449+O6482+O6515+O6548+O6581+O6614+O6647</f>
        <v>0</v>
      </c>
      <c r="P29" s="99">
        <f t="shared" si="83"/>
        <v>0</v>
      </c>
      <c r="Q29" s="72">
        <f t="shared" si="84"/>
        <v>0</v>
      </c>
      <c r="R29" s="87">
        <f t="shared" ref="R29" si="186">+R47+R80+R113+R146+R212+R245+R278+R311+R344+R377+R410+R443+R476+R509+R542+R575+R608+R641+R674+R707+R740+R773+R806+R839+R872+R905+R938+R971+R1004+R1037+R1070+R1103+R1136+R1169+R1202+R1235+R1268+R1301+R1334+R1367+R1400+R1433+R1466+R1499+R1532+R1565+R1598+R1631+R1664+R1697+R1730+R1763+R1796+R1829+R1862+R1895+R1928+R1961+R1994+R2027+R2060+R2093+R2126+R2159+R2192+R2225+R2258+R2291+R2324+R2357+R2390+R2423+R2456+R2489+R2522+R2555+R2588+R2621+R2654+R2687+R2720+R2753+R2786+R2819+R2852+R2885+R2918+R2951+R2984+R3017+R3050+R3083+R3116+R3149+R3182+R3215+R3248+R3281+R3314+R3347+R3380+R3413+R3446+R3479+R3512+R3545+R3578+R3611+R3644+R3677+R3710+R3743+R3776+R3809+R3842+R3875+R3908+R3941+R3974+R4007+R4040+R4073+R4106+R4139+R4172+R4205+R4238+R4271+R4304+R4337+R4370+R4403+R4436+R4469+R4502+R4535+R4568+R4601+R4634+R4667+R4700+R4733+R4766+R4799+R4832+R4865+R4898+R4931+R4964+R4997+R5030+R5063+R5096+R5129+R5162+R5195+R5228+R5261+R5294+R5327+R5360+R5393+R5426+R5459+R5492+R5525+R5558+R5591+R5624+R5657+R5690+R5723+R5756+R5789+R5822+R5855+R5888+R5921+R5954+R5987+R6020+R6053+R6086+R6119+R6152+R6185+R6218+R6251+R6284+R6317+R6350+R6383+R6416+R6449+R6482+R6515+R6548+R6581+R6614+R6647</f>
        <v>0</v>
      </c>
      <c r="S29" s="99">
        <f t="shared" si="86"/>
        <v>0</v>
      </c>
      <c r="T29" s="72">
        <f t="shared" si="87"/>
        <v>0</v>
      </c>
      <c r="U29" s="87">
        <f t="shared" ref="U29" si="187">+U47+U80+U113+U146+U212+U245+U278+U311+U344+U377+U410+U443+U476+U509+U542+U575+U608+U641+U674+U707+U740+U773+U806+U839+U872+U905+U938+U971+U1004+U1037+U1070+U1103+U1136+U1169+U1202+U1235+U1268+U1301+U1334+U1367+U1400+U1433+U1466+U1499+U1532+U1565+U1598+U1631+U1664+U1697+U1730+U1763+U1796+U1829+U1862+U1895+U1928+U1961+U1994+U2027+U2060+U2093+U2126+U2159+U2192+U2225+U2258+U2291+U2324+U2357+U2390+U2423+U2456+U2489+U2522+U2555+U2588+U2621+U2654+U2687+U2720+U2753+U2786+U2819+U2852+U2885+U2918+U2951+U2984+U3017+U3050+U3083+U3116+U3149+U3182+U3215+U3248+U3281+U3314+U3347+U3380+U3413+U3446+U3479+U3512+U3545+U3578+U3611+U3644+U3677+U3710+U3743+U3776+U3809+U3842+U3875+U3908+U3941+U3974+U4007+U4040+U4073+U4106+U4139+U4172+U4205+U4238+U4271+U4304+U4337+U4370+U4403+U4436+U4469+U4502+U4535+U4568+U4601+U4634+U4667+U4700+U4733+U4766+U4799+U4832+U4865+U4898+U4931+U4964+U4997+U5030+U5063+U5096+U5129+U5162+U5195+U5228+U5261+U5294+U5327+U5360+U5393+U5426+U5459+U5492+U5525+U5558+U5591+U5624+U5657+U5690+U5723+U5756+U5789+U5822+U5855+U5888+U5921+U5954+U5987+U6020+U6053+U6086+U6119+U6152+U6185+U6218+U6251+U6284+U6317+U6350+U6383+U6416+U6449+U6482+U6515+U6548+U6581+U6614+U6647</f>
        <v>0</v>
      </c>
      <c r="V29" s="99">
        <f t="shared" si="89"/>
        <v>0</v>
      </c>
      <c r="W29" s="72">
        <f t="shared" si="90"/>
        <v>0</v>
      </c>
      <c r="X29" s="87">
        <f t="shared" ref="X29" si="188">+X47+X80+X113+X146+X212+X245+X278+X311+X344+X377+X410+X443+X476+X509+X542+X575+X608+X641+X674+X707+X740+X773+X806+X839+X872+X905+X938+X971+X1004+X1037+X1070+X1103+X1136+X1169+X1202+X1235+X1268+X1301+X1334+X1367+X1400+X1433+X1466+X1499+X1532+X1565+X1598+X1631+X1664+X1697+X1730+X1763+X1796+X1829+X1862+X1895+X1928+X1961+X1994+X2027+X2060+X2093+X2126+X2159+X2192+X2225+X2258+X2291+X2324+X2357+X2390+X2423+X2456+X2489+X2522+X2555+X2588+X2621+X2654+X2687+X2720+X2753+X2786+X2819+X2852+X2885+X2918+X2951+X2984+X3017+X3050+X3083+X3116+X3149+X3182+X3215+X3248+X3281+X3314+X3347+X3380+X3413+X3446+X3479+X3512+X3545+X3578+X3611+X3644+X3677+X3710+X3743+X3776+X3809+X3842+X3875+X3908+X3941+X3974+X4007+X4040+X4073+X4106+X4139+X4172+X4205+X4238+X4271+X4304+X4337+X4370+X4403+X4436+X4469+X4502+X4535+X4568+X4601+X4634+X4667+X4700+X4733+X4766+X4799+X4832+X4865+X4898+X4931+X4964+X4997+X5030+X5063+X5096+X5129+X5162+X5195+X5228+X5261+X5294+X5327+X5360+X5393+X5426+X5459+X5492+X5525+X5558+X5591+X5624+X5657+X5690+X5723+X5756+X5789+X5822+X5855+X5888+X5921+X5954+X5987+X6020+X6053+X6086+X6119+X6152+X6185+X6218+X6251+X6284+X6317+X6350+X6383+X6416+X6449+X6482+X6515+X6548+X6581+X6614+X6647</f>
        <v>0</v>
      </c>
      <c r="Y29" s="99">
        <f t="shared" si="92"/>
        <v>0</v>
      </c>
      <c r="Z29" s="72">
        <f t="shared" si="93"/>
        <v>0</v>
      </c>
      <c r="AA29" s="87">
        <f t="shared" ref="AA29" si="189">+AA47+AA80+AA113+AA146+AA212+AA245+AA278+AA311+AA344+AA377+AA410+AA443+AA476+AA509+AA542+AA575+AA608+AA641+AA674+AA707+AA740+AA773+AA806+AA839+AA872+AA905+AA938+AA971+AA1004+AA1037+AA1070+AA1103+AA1136+AA1169+AA1202+AA1235+AA1268+AA1301+AA1334+AA1367+AA1400+AA1433+AA1466+AA1499+AA1532+AA1565+AA1598+AA1631+AA1664+AA1697+AA1730+AA1763+AA1796+AA1829+AA1862+AA1895+AA1928+AA1961+AA1994+AA2027+AA2060+AA2093+AA2126+AA2159+AA2192+AA2225+AA2258+AA2291+AA2324+AA2357+AA2390+AA2423+AA2456+AA2489+AA2522+AA2555+AA2588+AA2621+AA2654+AA2687+AA2720+AA2753+AA2786+AA2819+AA2852+AA2885+AA2918+AA2951+AA2984+AA3017+AA3050+AA3083+AA3116+AA3149+AA3182+AA3215+AA3248+AA3281+AA3314+AA3347+AA3380+AA3413+AA3446+AA3479+AA3512+AA3545+AA3578+AA3611+AA3644+AA3677+AA3710+AA3743+AA3776+AA3809+AA3842+AA3875+AA3908+AA3941+AA3974+AA4007+AA4040+AA4073+AA4106+AA4139+AA4172+AA4205+AA4238+AA4271+AA4304+AA4337+AA4370+AA4403+AA4436+AA4469+AA4502+AA4535+AA4568+AA4601+AA4634+AA4667+AA4700+AA4733+AA4766+AA4799+AA4832+AA4865+AA4898+AA4931+AA4964+AA4997+AA5030+AA5063+AA5096+AA5129+AA5162+AA5195+AA5228+AA5261+AA5294+AA5327+AA5360+AA5393+AA5426+AA5459+AA5492+AA5525+AA5558+AA5591+AA5624+AA5657+AA5690+AA5723+AA5756+AA5789+AA5822+AA5855+AA5888+AA5921+AA5954+AA5987+AA6020+AA6053+AA6086+AA6119+AA6152+AA6185+AA6218+AA6251+AA6284+AA6317+AA6350+AA6383+AA6416+AA6449+AA6482+AA6515+AA6548+AA6581+AA6614+AA6647</f>
        <v>0</v>
      </c>
      <c r="AB29" s="99">
        <f t="shared" si="95"/>
        <v>0</v>
      </c>
      <c r="AC29" s="72">
        <f t="shared" si="96"/>
        <v>0</v>
      </c>
      <c r="AD29" s="87">
        <f t="shared" ref="AD29" si="190">+AD47+AD80+AD113+AD146+AD212+AD245+AD278+AD311+AD344+AD377+AD410+AD443+AD476+AD509+AD542+AD575+AD608+AD641+AD674+AD707+AD740+AD773+AD806+AD839+AD872+AD905+AD938+AD971+AD1004+AD1037+AD1070+AD1103+AD1136+AD1169+AD1202+AD1235+AD1268+AD1301+AD1334+AD1367+AD1400+AD1433+AD1466+AD1499+AD1532+AD1565+AD1598+AD1631+AD1664+AD1697+AD1730+AD1763+AD1796+AD1829+AD1862+AD1895+AD1928+AD1961+AD1994+AD2027+AD2060+AD2093+AD2126+AD2159+AD2192+AD2225+AD2258+AD2291+AD2324+AD2357+AD2390+AD2423+AD2456+AD2489+AD2522+AD2555+AD2588+AD2621+AD2654+AD2687+AD2720+AD2753+AD2786+AD2819+AD2852+AD2885+AD2918+AD2951+AD2984+AD3017+AD3050+AD3083+AD3116+AD3149+AD3182+AD3215+AD3248+AD3281+AD3314+AD3347+AD3380+AD3413+AD3446+AD3479+AD3512+AD3545+AD3578+AD3611+AD3644+AD3677+AD3710+AD3743+AD3776+AD3809+AD3842+AD3875+AD3908+AD3941+AD3974+AD4007+AD4040+AD4073+AD4106+AD4139+AD4172+AD4205+AD4238+AD4271+AD4304+AD4337+AD4370+AD4403+AD4436+AD4469+AD4502+AD4535+AD4568+AD4601+AD4634+AD4667+AD4700+AD4733+AD4766+AD4799+AD4832+AD4865+AD4898+AD4931+AD4964+AD4997+AD5030+AD5063+AD5096+AD5129+AD5162+AD5195+AD5228+AD5261+AD5294+AD5327+AD5360+AD5393+AD5426+AD5459+AD5492+AD5525+AD5558+AD5591+AD5624+AD5657+AD5690+AD5723+AD5756+AD5789+AD5822+AD5855+AD5888+AD5921+AD5954+AD5987+AD6020+AD6053+AD6086+AD6119+AD6152+AD6185+AD6218+AD6251+AD6284+AD6317+AD6350+AD6383+AD6416+AD6449+AD6482+AD6515+AD6548+AD6581+AD6614+AD6647</f>
        <v>0</v>
      </c>
      <c r="AE29" s="99">
        <f t="shared" si="98"/>
        <v>0</v>
      </c>
      <c r="AF29" s="72">
        <f t="shared" si="99"/>
        <v>0</v>
      </c>
      <c r="AG29" s="87">
        <f t="shared" ref="AG29" si="191">+AG47+AG80+AG113+AG146+AG212+AG245+AG278+AG311+AG344+AG377+AG410+AG443+AG476+AG509+AG542+AG575+AG608+AG641+AG674+AG707+AG740+AG773+AG806+AG839+AG872+AG905+AG938+AG971+AG1004+AG1037+AG1070+AG1103+AG1136+AG1169+AG1202+AG1235+AG1268+AG1301+AG1334+AG1367+AG1400+AG1433+AG1466+AG1499+AG1532+AG1565+AG1598+AG1631+AG1664+AG1697+AG1730+AG1763+AG1796+AG1829+AG1862+AG1895+AG1928+AG1961+AG1994+AG2027+AG2060+AG2093+AG2126+AG2159+AG2192+AG2225+AG2258+AG2291+AG2324+AG2357+AG2390+AG2423+AG2456+AG2489+AG2522+AG2555+AG2588+AG2621+AG2654+AG2687+AG2720+AG2753+AG2786+AG2819+AG2852+AG2885+AG2918+AG2951+AG2984+AG3017+AG3050+AG3083+AG3116+AG3149+AG3182+AG3215+AG3248+AG3281+AG3314+AG3347+AG3380+AG3413+AG3446+AG3479+AG3512+AG3545+AG3578+AG3611+AG3644+AG3677+AG3710+AG3743+AG3776+AG3809+AG3842+AG3875+AG3908+AG3941+AG3974+AG4007+AG4040+AG4073+AG4106+AG4139+AG4172+AG4205+AG4238+AG4271+AG4304+AG4337+AG4370+AG4403+AG4436+AG4469+AG4502+AG4535+AG4568+AG4601+AG4634+AG4667+AG4700+AG4733+AG4766+AG4799+AG4832+AG4865+AG4898+AG4931+AG4964+AG4997+AG5030+AG5063+AG5096+AG5129+AG5162+AG5195+AG5228+AG5261+AG5294+AG5327+AG5360+AG5393+AG5426+AG5459+AG5492+AG5525+AG5558+AG5591+AG5624+AG5657+AG5690+AG5723+AG5756+AG5789+AG5822+AG5855+AG5888+AG5921+AG5954+AG5987+AG6020+AG6053+AG6086+AG6119+AG6152+AG6185+AG6218+AG6251+AG6284+AG6317+AG6350+AG6383+AG6416+AG6449+AG6482+AG6515+AG6548+AG6581+AG6614+AG6647</f>
        <v>0</v>
      </c>
      <c r="AH29" s="99">
        <f t="shared" si="101"/>
        <v>0</v>
      </c>
      <c r="AI29" s="72">
        <f t="shared" si="102"/>
        <v>0</v>
      </c>
      <c r="AJ29" s="87">
        <f t="shared" ref="AJ29" si="192">+AJ47+AJ80+AJ113+AJ146+AJ212+AJ245+AJ278+AJ311+AJ344+AJ377+AJ410+AJ443+AJ476+AJ509+AJ542+AJ575+AJ608+AJ641+AJ674+AJ707+AJ740+AJ773+AJ806+AJ839+AJ872+AJ905+AJ938+AJ971+AJ1004+AJ1037+AJ1070+AJ1103+AJ1136+AJ1169+AJ1202+AJ1235+AJ1268+AJ1301+AJ1334+AJ1367+AJ1400+AJ1433+AJ1466+AJ1499+AJ1532+AJ1565+AJ1598+AJ1631+AJ1664+AJ1697+AJ1730+AJ1763+AJ1796+AJ1829+AJ1862+AJ1895+AJ1928+AJ1961+AJ1994+AJ2027+AJ2060+AJ2093+AJ2126+AJ2159+AJ2192+AJ2225+AJ2258+AJ2291+AJ2324+AJ2357+AJ2390+AJ2423+AJ2456+AJ2489+AJ2522+AJ2555+AJ2588+AJ2621+AJ2654+AJ2687+AJ2720+AJ2753+AJ2786+AJ2819+AJ2852+AJ2885+AJ2918+AJ2951+AJ2984+AJ3017+AJ3050+AJ3083+AJ3116+AJ3149+AJ3182+AJ3215+AJ3248+AJ3281+AJ3314+AJ3347+AJ3380+AJ3413+AJ3446+AJ3479+AJ3512+AJ3545+AJ3578+AJ3611+AJ3644+AJ3677+AJ3710+AJ3743+AJ3776+AJ3809+AJ3842+AJ3875+AJ3908+AJ3941+AJ3974+AJ4007+AJ4040+AJ4073+AJ4106+AJ4139+AJ4172+AJ4205+AJ4238+AJ4271+AJ4304+AJ4337+AJ4370+AJ4403+AJ4436+AJ4469+AJ4502+AJ4535+AJ4568+AJ4601+AJ4634+AJ4667+AJ4700+AJ4733+AJ4766+AJ4799+AJ4832+AJ4865+AJ4898+AJ4931+AJ4964+AJ4997+AJ5030+AJ5063+AJ5096+AJ5129+AJ5162+AJ5195+AJ5228+AJ5261+AJ5294+AJ5327+AJ5360+AJ5393+AJ5426+AJ5459+AJ5492+AJ5525+AJ5558+AJ5591+AJ5624+AJ5657+AJ5690+AJ5723+AJ5756+AJ5789+AJ5822+AJ5855+AJ5888+AJ5921+AJ5954+AJ5987+AJ6020+AJ6053+AJ6086+AJ6119+AJ6152+AJ6185+AJ6218+AJ6251+AJ6284+AJ6317+AJ6350+AJ6383+AJ6416+AJ6449+AJ6482+AJ6515+AJ6548+AJ6581+AJ6614+AJ6647</f>
        <v>0</v>
      </c>
      <c r="AK29" s="99">
        <f t="shared" si="104"/>
        <v>0</v>
      </c>
      <c r="AL29" s="72">
        <f t="shared" si="105"/>
        <v>0</v>
      </c>
      <c r="AM29" s="87">
        <f t="shared" ref="AM29" si="193">+AM47+AM80+AM113+AM146+AM212+AM245+AM278+AM311+AM344+AM377+AM410+AM443+AM476+AM509+AM542+AM575+AM608+AM641+AM674+AM707+AM740+AM773+AM806+AM839+AM872+AM905+AM938+AM971+AM1004+AM1037+AM1070+AM1103+AM1136+AM1169+AM1202+AM1235+AM1268+AM1301+AM1334+AM1367+AM1400+AM1433+AM1466+AM1499+AM1532+AM1565+AM1598+AM1631+AM1664+AM1697+AM1730+AM1763+AM1796+AM1829+AM1862+AM1895+AM1928+AM1961+AM1994+AM2027+AM2060+AM2093+AM2126+AM2159+AM2192+AM2225+AM2258+AM2291+AM2324+AM2357+AM2390+AM2423+AM2456+AM2489+AM2522+AM2555+AM2588+AM2621+AM2654+AM2687+AM2720+AM2753+AM2786+AM2819+AM2852+AM2885+AM2918+AM2951+AM2984+AM3017+AM3050+AM3083+AM3116+AM3149+AM3182+AM3215+AM3248+AM3281+AM3314+AM3347+AM3380+AM3413+AM3446+AM3479+AM3512+AM3545+AM3578+AM3611+AM3644+AM3677+AM3710+AM3743+AM3776+AM3809+AM3842+AM3875+AM3908+AM3941+AM3974+AM4007+AM4040+AM4073+AM4106+AM4139+AM4172+AM4205+AM4238+AM4271+AM4304+AM4337+AM4370+AM4403+AM4436+AM4469+AM4502+AM4535+AM4568+AM4601+AM4634+AM4667+AM4700+AM4733+AM4766+AM4799+AM4832+AM4865+AM4898+AM4931+AM4964+AM4997+AM5030+AM5063+AM5096+AM5129+AM5162+AM5195+AM5228+AM5261+AM5294+AM5327+AM5360+AM5393+AM5426+AM5459+AM5492+AM5525+AM5558+AM5591+AM5624+AM5657+AM5690+AM5723+AM5756+AM5789+AM5822+AM5855+AM5888+AM5921+AM5954+AM5987+AM6020+AM6053+AM6086+AM6119+AM6152+AM6185+AM6218+AM6251+AM6284+AM6317+AM6350+AM6383+AM6416+AM6449+AM6482+AM6515+AM6548+AM6581+AM6614+AM6647</f>
        <v>0</v>
      </c>
      <c r="AN29" s="99">
        <f t="shared" si="107"/>
        <v>0</v>
      </c>
      <c r="AO29" s="72">
        <f t="shared" si="108"/>
        <v>0</v>
      </c>
    </row>
    <row r="30" spans="1:41" s="85" customFormat="1" x14ac:dyDescent="0.3">
      <c r="A30" s="209"/>
      <c r="B30" s="81" t="s">
        <v>19</v>
      </c>
      <c r="C30" s="82"/>
      <c r="D30" s="77">
        <f t="shared" si="145"/>
        <v>0</v>
      </c>
      <c r="E30" s="78">
        <f t="shared" si="51"/>
        <v>0</v>
      </c>
      <c r="F30" s="87">
        <f t="shared" si="74"/>
        <v>0</v>
      </c>
      <c r="G30" s="99">
        <f t="shared" ref="G30" si="194">+G48+G81+G114+G147+G213+G246+G279+G312+G345+G378+G411+G444+G477+G510+G543+G576+G609+G642+G675+G708+G741+G774+G807+G840+G873+G906+G939+G972+G1005+G1038+G1071+G1104+G1137+G1170+G1203+G1236+G1269+G1302+G1335+G1368+G1401+G1434+G1467+G1500+G1533+G1566+G1599+G1632+G1665+G1698+G1731+G1764+G1797+G1830+G1863+G1896+G1929+G1962+G1995+G2028+G2061+G2094+G2127+G2160+G2193+G2226+G2259+G2292+G2325+G2358+G2391+G2424+G2457+G2490+G2523+G2556+G2589+G2622+G2655+G2688+G2721+G2754+G2787+G2820+G2853+G2886+G2919+G2952+G2985+G3018+G3051+G3084+G3117+G3150+G3183+G3216+G3249+G3282+G3315+G3348+G3381+G3414+G3447+G3480+G3513+G3546+G3579+G3612+G3645+G3678+G3711+G3744+G3777+G3810+G3843+G3876+G3909+G3942+G3975+G4008+G4041+G4074+G4107+G4140+G4173+G4206+G4239+G4272+G4305+G4338+G4371+G4404+G4437+G4470+G4503+G4536+G4569+G4602+G4635+G4668+G4701+G4734+G4767+G4800+G4833+G4866+G4899+G4932+G4965+G4998+G5031+G5064+G5097+G5130+G5163+G5196+G5229+G5262+G5295+G5328+G5361+G5394+G5427+G5460+G5493+G5526+G5559+G5592+G5625+G5658+G5691+G5724+G5757+G5790+G5823+G5856+G5889+G5922+G5955+G5988+G6021+G6054+G6087+G6120+G6153+G6186+G6219+G6252+G6285+G6318+G6351+G6384+G6417+G6450+G6483+G6516+G6549+G6582+G6615+G6648</f>
        <v>0</v>
      </c>
      <c r="H30" s="72">
        <f t="shared" si="16"/>
        <v>0</v>
      </c>
      <c r="I30" s="87">
        <f t="shared" ref="I30" si="195">+I48+I81+I114+I147+I213+I246+I279+I312+I345+I378+I411+I444+I477+I510+I543+I576+I609+I642+I675+I708+I741+I774+I807+I840+I873+I906+I939+I972+I1005+I1038+I1071+I1104+I1137+I1170+I1203+I1236+I1269+I1302+I1335+I1368+I1401+I1434+I1467+I1500+I1533+I1566+I1599+I1632+I1665+I1698+I1731+I1764+I1797+I1830+I1863+I1896+I1929+I1962+I1995+I2028+I2061+I2094+I2127+I2160+I2193+I2226+I2259+I2292+I2325+I2358+I2391+I2424+I2457+I2490+I2523+I2556+I2589+I2622+I2655+I2688+I2721+I2754+I2787+I2820+I2853+I2886+I2919+I2952+I2985+I3018+I3051+I3084+I3117+I3150+I3183+I3216+I3249+I3282+I3315+I3348+I3381+I3414+I3447+I3480+I3513+I3546+I3579+I3612+I3645+I3678+I3711+I3744+I3777+I3810+I3843+I3876+I3909+I3942+I3975+I4008+I4041+I4074+I4107+I4140+I4173+I4206+I4239+I4272+I4305+I4338+I4371+I4404+I4437+I4470+I4503+I4536+I4569+I4602+I4635+I4668+I4701+I4734+I4767+I4800+I4833+I4866+I4899+I4932+I4965+I4998+I5031+I5064+I5097+I5130+I5163+I5196+I5229+I5262+I5295+I5328+I5361+I5394+I5427+I5460+I5493+I5526+I5559+I5592+I5625+I5658+I5691+I5724+I5757+I5790+I5823+I5856+I5889+I5922+I5955+I5988+I6021+I6054+I6087+I6120+I6153+I6186+I6219+I6252+I6285+I6318+I6351+I6384+I6417+I6450+I6483+I6516+I6549+I6582+I6615+I6648</f>
        <v>0</v>
      </c>
      <c r="J30" s="99">
        <f t="shared" si="77"/>
        <v>0</v>
      </c>
      <c r="K30" s="72">
        <f t="shared" si="78"/>
        <v>0</v>
      </c>
      <c r="L30" s="87">
        <f t="shared" ref="L30" si="196">+L48+L81+L114+L147+L213+L246+L279+L312+L345+L378+L411+L444+L477+L510+L543+L576+L609+L642+L675+L708+L741+L774+L807+L840+L873+L906+L939+L972+L1005+L1038+L1071+L1104+L1137+L1170+L1203+L1236+L1269+L1302+L1335+L1368+L1401+L1434+L1467+L1500+L1533+L1566+L1599+L1632+L1665+L1698+L1731+L1764+L1797+L1830+L1863+L1896+L1929+L1962+L1995+L2028+L2061+L2094+L2127+L2160+L2193+L2226+L2259+L2292+L2325+L2358+L2391+L2424+L2457+L2490+L2523+L2556+L2589+L2622+L2655+L2688+L2721+L2754+L2787+L2820+L2853+L2886+L2919+L2952+L2985+L3018+L3051+L3084+L3117+L3150+L3183+L3216+L3249+L3282+L3315+L3348+L3381+L3414+L3447+L3480+L3513+L3546+L3579+L3612+L3645+L3678+L3711+L3744+L3777+L3810+L3843+L3876+L3909+L3942+L3975+L4008+L4041+L4074+L4107+L4140+L4173+L4206+L4239+L4272+L4305+L4338+L4371+L4404+L4437+L4470+L4503+L4536+L4569+L4602+L4635+L4668+L4701+L4734+L4767+L4800+L4833+L4866+L4899+L4932+L4965+L4998+L5031+L5064+L5097+L5130+L5163+L5196+L5229+L5262+L5295+L5328+L5361+L5394+L5427+L5460+L5493+L5526+L5559+L5592+L5625+L5658+L5691+L5724+L5757+L5790+L5823+L5856+L5889+L5922+L5955+L5988+L6021+L6054+L6087+L6120+L6153+L6186+L6219+L6252+L6285+L6318+L6351+L6384+L6417+L6450+L6483+L6516+L6549+L6582+L6615+L6648</f>
        <v>0</v>
      </c>
      <c r="M30" s="99">
        <f t="shared" si="80"/>
        <v>0</v>
      </c>
      <c r="N30" s="72">
        <f t="shared" si="81"/>
        <v>0</v>
      </c>
      <c r="O30" s="87">
        <f t="shared" ref="O30" si="197">+O48+O81+O114+O147+O213+O246+O279+O312+O345+O378+O411+O444+O477+O510+O543+O576+O609+O642+O675+O708+O741+O774+O807+O840+O873+O906+O939+O972+O1005+O1038+O1071+O1104+O1137+O1170+O1203+O1236+O1269+O1302+O1335+O1368+O1401+O1434+O1467+O1500+O1533+O1566+O1599+O1632+O1665+O1698+O1731+O1764+O1797+O1830+O1863+O1896+O1929+O1962+O1995+O2028+O2061+O2094+O2127+O2160+O2193+O2226+O2259+O2292+O2325+O2358+O2391+O2424+O2457+O2490+O2523+O2556+O2589+O2622+O2655+O2688+O2721+O2754+O2787+O2820+O2853+O2886+O2919+O2952+O2985+O3018+O3051+O3084+O3117+O3150+O3183+O3216+O3249+O3282+O3315+O3348+O3381+O3414+O3447+O3480+O3513+O3546+O3579+O3612+O3645+O3678+O3711+O3744+O3777+O3810+O3843+O3876+O3909+O3942+O3975+O4008+O4041+O4074+O4107+O4140+O4173+O4206+O4239+O4272+O4305+O4338+O4371+O4404+O4437+O4470+O4503+O4536+O4569+O4602+O4635+O4668+O4701+O4734+O4767+O4800+O4833+O4866+O4899+O4932+O4965+O4998+O5031+O5064+O5097+O5130+O5163+O5196+O5229+O5262+O5295+O5328+O5361+O5394+O5427+O5460+O5493+O5526+O5559+O5592+O5625+O5658+O5691+O5724+O5757+O5790+O5823+O5856+O5889+O5922+O5955+O5988+O6021+O6054+O6087+O6120+O6153+O6186+O6219+O6252+O6285+O6318+O6351+O6384+O6417+O6450+O6483+O6516+O6549+O6582+O6615+O6648</f>
        <v>0</v>
      </c>
      <c r="P30" s="99">
        <f t="shared" si="83"/>
        <v>0</v>
      </c>
      <c r="Q30" s="72">
        <f t="shared" si="84"/>
        <v>0</v>
      </c>
      <c r="R30" s="87">
        <f t="shared" ref="R30" si="198">+R48+R81+R114+R147+R213+R246+R279+R312+R345+R378+R411+R444+R477+R510+R543+R576+R609+R642+R675+R708+R741+R774+R807+R840+R873+R906+R939+R972+R1005+R1038+R1071+R1104+R1137+R1170+R1203+R1236+R1269+R1302+R1335+R1368+R1401+R1434+R1467+R1500+R1533+R1566+R1599+R1632+R1665+R1698+R1731+R1764+R1797+R1830+R1863+R1896+R1929+R1962+R1995+R2028+R2061+R2094+R2127+R2160+R2193+R2226+R2259+R2292+R2325+R2358+R2391+R2424+R2457+R2490+R2523+R2556+R2589+R2622+R2655+R2688+R2721+R2754+R2787+R2820+R2853+R2886+R2919+R2952+R2985+R3018+R3051+R3084+R3117+R3150+R3183+R3216+R3249+R3282+R3315+R3348+R3381+R3414+R3447+R3480+R3513+R3546+R3579+R3612+R3645+R3678+R3711+R3744+R3777+R3810+R3843+R3876+R3909+R3942+R3975+R4008+R4041+R4074+R4107+R4140+R4173+R4206+R4239+R4272+R4305+R4338+R4371+R4404+R4437+R4470+R4503+R4536+R4569+R4602+R4635+R4668+R4701+R4734+R4767+R4800+R4833+R4866+R4899+R4932+R4965+R4998+R5031+R5064+R5097+R5130+R5163+R5196+R5229+R5262+R5295+R5328+R5361+R5394+R5427+R5460+R5493+R5526+R5559+R5592+R5625+R5658+R5691+R5724+R5757+R5790+R5823+R5856+R5889+R5922+R5955+R5988+R6021+R6054+R6087+R6120+R6153+R6186+R6219+R6252+R6285+R6318+R6351+R6384+R6417+R6450+R6483+R6516+R6549+R6582+R6615+R6648</f>
        <v>0</v>
      </c>
      <c r="S30" s="99">
        <f t="shared" si="86"/>
        <v>0</v>
      </c>
      <c r="T30" s="72">
        <f t="shared" si="87"/>
        <v>0</v>
      </c>
      <c r="U30" s="87">
        <f t="shared" ref="U30" si="199">+U48+U81+U114+U147+U213+U246+U279+U312+U345+U378+U411+U444+U477+U510+U543+U576+U609+U642+U675+U708+U741+U774+U807+U840+U873+U906+U939+U972+U1005+U1038+U1071+U1104+U1137+U1170+U1203+U1236+U1269+U1302+U1335+U1368+U1401+U1434+U1467+U1500+U1533+U1566+U1599+U1632+U1665+U1698+U1731+U1764+U1797+U1830+U1863+U1896+U1929+U1962+U1995+U2028+U2061+U2094+U2127+U2160+U2193+U2226+U2259+U2292+U2325+U2358+U2391+U2424+U2457+U2490+U2523+U2556+U2589+U2622+U2655+U2688+U2721+U2754+U2787+U2820+U2853+U2886+U2919+U2952+U2985+U3018+U3051+U3084+U3117+U3150+U3183+U3216+U3249+U3282+U3315+U3348+U3381+U3414+U3447+U3480+U3513+U3546+U3579+U3612+U3645+U3678+U3711+U3744+U3777+U3810+U3843+U3876+U3909+U3942+U3975+U4008+U4041+U4074+U4107+U4140+U4173+U4206+U4239+U4272+U4305+U4338+U4371+U4404+U4437+U4470+U4503+U4536+U4569+U4602+U4635+U4668+U4701+U4734+U4767+U4800+U4833+U4866+U4899+U4932+U4965+U4998+U5031+U5064+U5097+U5130+U5163+U5196+U5229+U5262+U5295+U5328+U5361+U5394+U5427+U5460+U5493+U5526+U5559+U5592+U5625+U5658+U5691+U5724+U5757+U5790+U5823+U5856+U5889+U5922+U5955+U5988+U6021+U6054+U6087+U6120+U6153+U6186+U6219+U6252+U6285+U6318+U6351+U6384+U6417+U6450+U6483+U6516+U6549+U6582+U6615+U6648</f>
        <v>0</v>
      </c>
      <c r="V30" s="99">
        <f t="shared" si="89"/>
        <v>0</v>
      </c>
      <c r="W30" s="72">
        <f t="shared" si="90"/>
        <v>0</v>
      </c>
      <c r="X30" s="87">
        <f t="shared" ref="X30" si="200">+X48+X81+X114+X147+X213+X246+X279+X312+X345+X378+X411+X444+X477+X510+X543+X576+X609+X642+X675+X708+X741+X774+X807+X840+X873+X906+X939+X972+X1005+X1038+X1071+X1104+X1137+X1170+X1203+X1236+X1269+X1302+X1335+X1368+X1401+X1434+X1467+X1500+X1533+X1566+X1599+X1632+X1665+X1698+X1731+X1764+X1797+X1830+X1863+X1896+X1929+X1962+X1995+X2028+X2061+X2094+X2127+X2160+X2193+X2226+X2259+X2292+X2325+X2358+X2391+X2424+X2457+X2490+X2523+X2556+X2589+X2622+X2655+X2688+X2721+X2754+X2787+X2820+X2853+X2886+X2919+X2952+X2985+X3018+X3051+X3084+X3117+X3150+X3183+X3216+X3249+X3282+X3315+X3348+X3381+X3414+X3447+X3480+X3513+X3546+X3579+X3612+X3645+X3678+X3711+X3744+X3777+X3810+X3843+X3876+X3909+X3942+X3975+X4008+X4041+X4074+X4107+X4140+X4173+X4206+X4239+X4272+X4305+X4338+X4371+X4404+X4437+X4470+X4503+X4536+X4569+X4602+X4635+X4668+X4701+X4734+X4767+X4800+X4833+X4866+X4899+X4932+X4965+X4998+X5031+X5064+X5097+X5130+X5163+X5196+X5229+X5262+X5295+X5328+X5361+X5394+X5427+X5460+X5493+X5526+X5559+X5592+X5625+X5658+X5691+X5724+X5757+X5790+X5823+X5856+X5889+X5922+X5955+X5988+X6021+X6054+X6087+X6120+X6153+X6186+X6219+X6252+X6285+X6318+X6351+X6384+X6417+X6450+X6483+X6516+X6549+X6582+X6615+X6648</f>
        <v>0</v>
      </c>
      <c r="Y30" s="99">
        <f t="shared" si="92"/>
        <v>0</v>
      </c>
      <c r="Z30" s="72">
        <f t="shared" si="93"/>
        <v>0</v>
      </c>
      <c r="AA30" s="87">
        <f t="shared" ref="AA30" si="201">+AA48+AA81+AA114+AA147+AA213+AA246+AA279+AA312+AA345+AA378+AA411+AA444+AA477+AA510+AA543+AA576+AA609+AA642+AA675+AA708+AA741+AA774+AA807+AA840+AA873+AA906+AA939+AA972+AA1005+AA1038+AA1071+AA1104+AA1137+AA1170+AA1203+AA1236+AA1269+AA1302+AA1335+AA1368+AA1401+AA1434+AA1467+AA1500+AA1533+AA1566+AA1599+AA1632+AA1665+AA1698+AA1731+AA1764+AA1797+AA1830+AA1863+AA1896+AA1929+AA1962+AA1995+AA2028+AA2061+AA2094+AA2127+AA2160+AA2193+AA2226+AA2259+AA2292+AA2325+AA2358+AA2391+AA2424+AA2457+AA2490+AA2523+AA2556+AA2589+AA2622+AA2655+AA2688+AA2721+AA2754+AA2787+AA2820+AA2853+AA2886+AA2919+AA2952+AA2985+AA3018+AA3051+AA3084+AA3117+AA3150+AA3183+AA3216+AA3249+AA3282+AA3315+AA3348+AA3381+AA3414+AA3447+AA3480+AA3513+AA3546+AA3579+AA3612+AA3645+AA3678+AA3711+AA3744+AA3777+AA3810+AA3843+AA3876+AA3909+AA3942+AA3975+AA4008+AA4041+AA4074+AA4107+AA4140+AA4173+AA4206+AA4239+AA4272+AA4305+AA4338+AA4371+AA4404+AA4437+AA4470+AA4503+AA4536+AA4569+AA4602+AA4635+AA4668+AA4701+AA4734+AA4767+AA4800+AA4833+AA4866+AA4899+AA4932+AA4965+AA4998+AA5031+AA5064+AA5097+AA5130+AA5163+AA5196+AA5229+AA5262+AA5295+AA5328+AA5361+AA5394+AA5427+AA5460+AA5493+AA5526+AA5559+AA5592+AA5625+AA5658+AA5691+AA5724+AA5757+AA5790+AA5823+AA5856+AA5889+AA5922+AA5955+AA5988+AA6021+AA6054+AA6087+AA6120+AA6153+AA6186+AA6219+AA6252+AA6285+AA6318+AA6351+AA6384+AA6417+AA6450+AA6483+AA6516+AA6549+AA6582+AA6615+AA6648</f>
        <v>0</v>
      </c>
      <c r="AB30" s="99">
        <f t="shared" si="95"/>
        <v>0</v>
      </c>
      <c r="AC30" s="72">
        <f t="shared" si="96"/>
        <v>0</v>
      </c>
      <c r="AD30" s="87">
        <f t="shared" ref="AD30" si="202">+AD48+AD81+AD114+AD147+AD213+AD246+AD279+AD312+AD345+AD378+AD411+AD444+AD477+AD510+AD543+AD576+AD609+AD642+AD675+AD708+AD741+AD774+AD807+AD840+AD873+AD906+AD939+AD972+AD1005+AD1038+AD1071+AD1104+AD1137+AD1170+AD1203+AD1236+AD1269+AD1302+AD1335+AD1368+AD1401+AD1434+AD1467+AD1500+AD1533+AD1566+AD1599+AD1632+AD1665+AD1698+AD1731+AD1764+AD1797+AD1830+AD1863+AD1896+AD1929+AD1962+AD1995+AD2028+AD2061+AD2094+AD2127+AD2160+AD2193+AD2226+AD2259+AD2292+AD2325+AD2358+AD2391+AD2424+AD2457+AD2490+AD2523+AD2556+AD2589+AD2622+AD2655+AD2688+AD2721+AD2754+AD2787+AD2820+AD2853+AD2886+AD2919+AD2952+AD2985+AD3018+AD3051+AD3084+AD3117+AD3150+AD3183+AD3216+AD3249+AD3282+AD3315+AD3348+AD3381+AD3414+AD3447+AD3480+AD3513+AD3546+AD3579+AD3612+AD3645+AD3678+AD3711+AD3744+AD3777+AD3810+AD3843+AD3876+AD3909+AD3942+AD3975+AD4008+AD4041+AD4074+AD4107+AD4140+AD4173+AD4206+AD4239+AD4272+AD4305+AD4338+AD4371+AD4404+AD4437+AD4470+AD4503+AD4536+AD4569+AD4602+AD4635+AD4668+AD4701+AD4734+AD4767+AD4800+AD4833+AD4866+AD4899+AD4932+AD4965+AD4998+AD5031+AD5064+AD5097+AD5130+AD5163+AD5196+AD5229+AD5262+AD5295+AD5328+AD5361+AD5394+AD5427+AD5460+AD5493+AD5526+AD5559+AD5592+AD5625+AD5658+AD5691+AD5724+AD5757+AD5790+AD5823+AD5856+AD5889+AD5922+AD5955+AD5988+AD6021+AD6054+AD6087+AD6120+AD6153+AD6186+AD6219+AD6252+AD6285+AD6318+AD6351+AD6384+AD6417+AD6450+AD6483+AD6516+AD6549+AD6582+AD6615+AD6648</f>
        <v>0</v>
      </c>
      <c r="AE30" s="99">
        <f t="shared" si="98"/>
        <v>0</v>
      </c>
      <c r="AF30" s="72">
        <f t="shared" si="99"/>
        <v>0</v>
      </c>
      <c r="AG30" s="87">
        <f t="shared" ref="AG30" si="203">+AG48+AG81+AG114+AG147+AG213+AG246+AG279+AG312+AG345+AG378+AG411+AG444+AG477+AG510+AG543+AG576+AG609+AG642+AG675+AG708+AG741+AG774+AG807+AG840+AG873+AG906+AG939+AG972+AG1005+AG1038+AG1071+AG1104+AG1137+AG1170+AG1203+AG1236+AG1269+AG1302+AG1335+AG1368+AG1401+AG1434+AG1467+AG1500+AG1533+AG1566+AG1599+AG1632+AG1665+AG1698+AG1731+AG1764+AG1797+AG1830+AG1863+AG1896+AG1929+AG1962+AG1995+AG2028+AG2061+AG2094+AG2127+AG2160+AG2193+AG2226+AG2259+AG2292+AG2325+AG2358+AG2391+AG2424+AG2457+AG2490+AG2523+AG2556+AG2589+AG2622+AG2655+AG2688+AG2721+AG2754+AG2787+AG2820+AG2853+AG2886+AG2919+AG2952+AG2985+AG3018+AG3051+AG3084+AG3117+AG3150+AG3183+AG3216+AG3249+AG3282+AG3315+AG3348+AG3381+AG3414+AG3447+AG3480+AG3513+AG3546+AG3579+AG3612+AG3645+AG3678+AG3711+AG3744+AG3777+AG3810+AG3843+AG3876+AG3909+AG3942+AG3975+AG4008+AG4041+AG4074+AG4107+AG4140+AG4173+AG4206+AG4239+AG4272+AG4305+AG4338+AG4371+AG4404+AG4437+AG4470+AG4503+AG4536+AG4569+AG4602+AG4635+AG4668+AG4701+AG4734+AG4767+AG4800+AG4833+AG4866+AG4899+AG4932+AG4965+AG4998+AG5031+AG5064+AG5097+AG5130+AG5163+AG5196+AG5229+AG5262+AG5295+AG5328+AG5361+AG5394+AG5427+AG5460+AG5493+AG5526+AG5559+AG5592+AG5625+AG5658+AG5691+AG5724+AG5757+AG5790+AG5823+AG5856+AG5889+AG5922+AG5955+AG5988+AG6021+AG6054+AG6087+AG6120+AG6153+AG6186+AG6219+AG6252+AG6285+AG6318+AG6351+AG6384+AG6417+AG6450+AG6483+AG6516+AG6549+AG6582+AG6615+AG6648</f>
        <v>0</v>
      </c>
      <c r="AH30" s="99">
        <f t="shared" si="101"/>
        <v>0</v>
      </c>
      <c r="AI30" s="72">
        <f t="shared" si="102"/>
        <v>0</v>
      </c>
      <c r="AJ30" s="87">
        <f t="shared" ref="AJ30" si="204">+AJ48+AJ81+AJ114+AJ147+AJ213+AJ246+AJ279+AJ312+AJ345+AJ378+AJ411+AJ444+AJ477+AJ510+AJ543+AJ576+AJ609+AJ642+AJ675+AJ708+AJ741+AJ774+AJ807+AJ840+AJ873+AJ906+AJ939+AJ972+AJ1005+AJ1038+AJ1071+AJ1104+AJ1137+AJ1170+AJ1203+AJ1236+AJ1269+AJ1302+AJ1335+AJ1368+AJ1401+AJ1434+AJ1467+AJ1500+AJ1533+AJ1566+AJ1599+AJ1632+AJ1665+AJ1698+AJ1731+AJ1764+AJ1797+AJ1830+AJ1863+AJ1896+AJ1929+AJ1962+AJ1995+AJ2028+AJ2061+AJ2094+AJ2127+AJ2160+AJ2193+AJ2226+AJ2259+AJ2292+AJ2325+AJ2358+AJ2391+AJ2424+AJ2457+AJ2490+AJ2523+AJ2556+AJ2589+AJ2622+AJ2655+AJ2688+AJ2721+AJ2754+AJ2787+AJ2820+AJ2853+AJ2886+AJ2919+AJ2952+AJ2985+AJ3018+AJ3051+AJ3084+AJ3117+AJ3150+AJ3183+AJ3216+AJ3249+AJ3282+AJ3315+AJ3348+AJ3381+AJ3414+AJ3447+AJ3480+AJ3513+AJ3546+AJ3579+AJ3612+AJ3645+AJ3678+AJ3711+AJ3744+AJ3777+AJ3810+AJ3843+AJ3876+AJ3909+AJ3942+AJ3975+AJ4008+AJ4041+AJ4074+AJ4107+AJ4140+AJ4173+AJ4206+AJ4239+AJ4272+AJ4305+AJ4338+AJ4371+AJ4404+AJ4437+AJ4470+AJ4503+AJ4536+AJ4569+AJ4602+AJ4635+AJ4668+AJ4701+AJ4734+AJ4767+AJ4800+AJ4833+AJ4866+AJ4899+AJ4932+AJ4965+AJ4998+AJ5031+AJ5064+AJ5097+AJ5130+AJ5163+AJ5196+AJ5229+AJ5262+AJ5295+AJ5328+AJ5361+AJ5394+AJ5427+AJ5460+AJ5493+AJ5526+AJ5559+AJ5592+AJ5625+AJ5658+AJ5691+AJ5724+AJ5757+AJ5790+AJ5823+AJ5856+AJ5889+AJ5922+AJ5955+AJ5988+AJ6021+AJ6054+AJ6087+AJ6120+AJ6153+AJ6186+AJ6219+AJ6252+AJ6285+AJ6318+AJ6351+AJ6384+AJ6417+AJ6450+AJ6483+AJ6516+AJ6549+AJ6582+AJ6615+AJ6648</f>
        <v>0</v>
      </c>
      <c r="AK30" s="99">
        <f t="shared" si="104"/>
        <v>0</v>
      </c>
      <c r="AL30" s="72">
        <f t="shared" si="105"/>
        <v>0</v>
      </c>
      <c r="AM30" s="87">
        <f t="shared" ref="AM30" si="205">+AM48+AM81+AM114+AM147+AM213+AM246+AM279+AM312+AM345+AM378+AM411+AM444+AM477+AM510+AM543+AM576+AM609+AM642+AM675+AM708+AM741+AM774+AM807+AM840+AM873+AM906+AM939+AM972+AM1005+AM1038+AM1071+AM1104+AM1137+AM1170+AM1203+AM1236+AM1269+AM1302+AM1335+AM1368+AM1401+AM1434+AM1467+AM1500+AM1533+AM1566+AM1599+AM1632+AM1665+AM1698+AM1731+AM1764+AM1797+AM1830+AM1863+AM1896+AM1929+AM1962+AM1995+AM2028+AM2061+AM2094+AM2127+AM2160+AM2193+AM2226+AM2259+AM2292+AM2325+AM2358+AM2391+AM2424+AM2457+AM2490+AM2523+AM2556+AM2589+AM2622+AM2655+AM2688+AM2721+AM2754+AM2787+AM2820+AM2853+AM2886+AM2919+AM2952+AM2985+AM3018+AM3051+AM3084+AM3117+AM3150+AM3183+AM3216+AM3249+AM3282+AM3315+AM3348+AM3381+AM3414+AM3447+AM3480+AM3513+AM3546+AM3579+AM3612+AM3645+AM3678+AM3711+AM3744+AM3777+AM3810+AM3843+AM3876+AM3909+AM3942+AM3975+AM4008+AM4041+AM4074+AM4107+AM4140+AM4173+AM4206+AM4239+AM4272+AM4305+AM4338+AM4371+AM4404+AM4437+AM4470+AM4503+AM4536+AM4569+AM4602+AM4635+AM4668+AM4701+AM4734+AM4767+AM4800+AM4833+AM4866+AM4899+AM4932+AM4965+AM4998+AM5031+AM5064+AM5097+AM5130+AM5163+AM5196+AM5229+AM5262+AM5295+AM5328+AM5361+AM5394+AM5427+AM5460+AM5493+AM5526+AM5559+AM5592+AM5625+AM5658+AM5691+AM5724+AM5757+AM5790+AM5823+AM5856+AM5889+AM5922+AM5955+AM5988+AM6021+AM6054+AM6087+AM6120+AM6153+AM6186+AM6219+AM6252+AM6285+AM6318+AM6351+AM6384+AM6417+AM6450+AM6483+AM6516+AM6549+AM6582+AM6615+AM6648</f>
        <v>0</v>
      </c>
      <c r="AN30" s="99">
        <f t="shared" si="107"/>
        <v>0</v>
      </c>
      <c r="AO30" s="72">
        <f t="shared" si="108"/>
        <v>0</v>
      </c>
    </row>
    <row r="31" spans="1:41" s="85" customFormat="1" x14ac:dyDescent="0.3">
      <c r="A31" s="209"/>
      <c r="B31" s="86" t="s">
        <v>20</v>
      </c>
      <c r="C31" s="82"/>
      <c r="D31" s="77">
        <f t="shared" si="145"/>
        <v>0</v>
      </c>
      <c r="E31" s="78">
        <f t="shared" si="51"/>
        <v>0</v>
      </c>
      <c r="F31" s="87">
        <f t="shared" si="74"/>
        <v>0</v>
      </c>
      <c r="G31" s="99">
        <f t="shared" ref="G31" si="206">+G49+G82+G115+G148+G214+G247+G280+G313+G346+G379+G412+G445+G478+G511+G544+G577+G610+G643+G676+G709+G742+G775+G808+G841+G874+G907+G940+G973+G1006+G1039+G1072+G1105+G1138+G1171+G1204+G1237+G1270+G1303+G1336+G1369+G1402+G1435+G1468+G1501+G1534+G1567+G1600+G1633+G1666+G1699+G1732+G1765+G1798+G1831+G1864+G1897+G1930+G1963+G1996+G2029+G2062+G2095+G2128+G2161+G2194+G2227+G2260+G2293+G2326+G2359+G2392+G2425+G2458+G2491+G2524+G2557+G2590+G2623+G2656+G2689+G2722+G2755+G2788+G2821+G2854+G2887+G2920+G2953+G2986+G3019+G3052+G3085+G3118+G3151+G3184+G3217+G3250+G3283+G3316+G3349+G3382+G3415+G3448+G3481+G3514+G3547+G3580+G3613+G3646+G3679+G3712+G3745+G3778+G3811+G3844+G3877+G3910+G3943+G3976+G4009+G4042+G4075+G4108+G4141+G4174+G4207+G4240+G4273+G4306+G4339+G4372+G4405+G4438+G4471+G4504+G4537+G4570+G4603+G4636+G4669+G4702+G4735+G4768+G4801+G4834+G4867+G4900+G4933+G4966+G4999+G5032+G5065+G5098+G5131+G5164+G5197+G5230+G5263+G5296+G5329+G5362+G5395+G5428+G5461+G5494+G5527+G5560+G5593+G5626+G5659+G5692+G5725+G5758+G5791+G5824+G5857+G5890+G5923+G5956+G5989+G6022+G6055+G6088+G6121+G6154+G6187+G6220+G6253+G6286+G6319+G6352+G6385+G6418+G6451+G6484+G6517+G6550+G6583+G6616+G6649</f>
        <v>0</v>
      </c>
      <c r="H31" s="72">
        <f t="shared" si="16"/>
        <v>0</v>
      </c>
      <c r="I31" s="87">
        <f t="shared" ref="I31" si="207">+I49+I82+I115+I148+I214+I247+I280+I313+I346+I379+I412+I445+I478+I511+I544+I577+I610+I643+I676+I709+I742+I775+I808+I841+I874+I907+I940+I973+I1006+I1039+I1072+I1105+I1138+I1171+I1204+I1237+I1270+I1303+I1336+I1369+I1402+I1435+I1468+I1501+I1534+I1567+I1600+I1633+I1666+I1699+I1732+I1765+I1798+I1831+I1864+I1897+I1930+I1963+I1996+I2029+I2062+I2095+I2128+I2161+I2194+I2227+I2260+I2293+I2326+I2359+I2392+I2425+I2458+I2491+I2524+I2557+I2590+I2623+I2656+I2689+I2722+I2755+I2788+I2821+I2854+I2887+I2920+I2953+I2986+I3019+I3052+I3085+I3118+I3151+I3184+I3217+I3250+I3283+I3316+I3349+I3382+I3415+I3448+I3481+I3514+I3547+I3580+I3613+I3646+I3679+I3712+I3745+I3778+I3811+I3844+I3877+I3910+I3943+I3976+I4009+I4042+I4075+I4108+I4141+I4174+I4207+I4240+I4273+I4306+I4339+I4372+I4405+I4438+I4471+I4504+I4537+I4570+I4603+I4636+I4669+I4702+I4735+I4768+I4801+I4834+I4867+I4900+I4933+I4966+I4999+I5032+I5065+I5098+I5131+I5164+I5197+I5230+I5263+I5296+I5329+I5362+I5395+I5428+I5461+I5494+I5527+I5560+I5593+I5626+I5659+I5692+I5725+I5758+I5791+I5824+I5857+I5890+I5923+I5956+I5989+I6022+I6055+I6088+I6121+I6154+I6187+I6220+I6253+I6286+I6319+I6352+I6385+I6418+I6451+I6484+I6517+I6550+I6583+I6616+I6649</f>
        <v>0</v>
      </c>
      <c r="J31" s="99">
        <f t="shared" si="77"/>
        <v>0</v>
      </c>
      <c r="K31" s="72">
        <f t="shared" si="78"/>
        <v>0</v>
      </c>
      <c r="L31" s="87">
        <f t="shared" ref="L31" si="208">+L49+L82+L115+L148+L214+L247+L280+L313+L346+L379+L412+L445+L478+L511+L544+L577+L610+L643+L676+L709+L742+L775+L808+L841+L874+L907+L940+L973+L1006+L1039+L1072+L1105+L1138+L1171+L1204+L1237+L1270+L1303+L1336+L1369+L1402+L1435+L1468+L1501+L1534+L1567+L1600+L1633+L1666+L1699+L1732+L1765+L1798+L1831+L1864+L1897+L1930+L1963+L1996+L2029+L2062+L2095+L2128+L2161+L2194+L2227+L2260+L2293+L2326+L2359+L2392+L2425+L2458+L2491+L2524+L2557+L2590+L2623+L2656+L2689+L2722+L2755+L2788+L2821+L2854+L2887+L2920+L2953+L2986+L3019+L3052+L3085+L3118+L3151+L3184+L3217+L3250+L3283+L3316+L3349+L3382+L3415+L3448+L3481+L3514+L3547+L3580+L3613+L3646+L3679+L3712+L3745+L3778+L3811+L3844+L3877+L3910+L3943+L3976+L4009+L4042+L4075+L4108+L4141+L4174+L4207+L4240+L4273+L4306+L4339+L4372+L4405+L4438+L4471+L4504+L4537+L4570+L4603+L4636+L4669+L4702+L4735+L4768+L4801+L4834+L4867+L4900+L4933+L4966+L4999+L5032+L5065+L5098+L5131+L5164+L5197+L5230+L5263+L5296+L5329+L5362+L5395+L5428+L5461+L5494+L5527+L5560+L5593+L5626+L5659+L5692+L5725+L5758+L5791+L5824+L5857+L5890+L5923+L5956+L5989+L6022+L6055+L6088+L6121+L6154+L6187+L6220+L6253+L6286+L6319+L6352+L6385+L6418+L6451+L6484+L6517+L6550+L6583+L6616+L6649</f>
        <v>0</v>
      </c>
      <c r="M31" s="99">
        <f t="shared" si="80"/>
        <v>0</v>
      </c>
      <c r="N31" s="72">
        <f t="shared" si="81"/>
        <v>0</v>
      </c>
      <c r="O31" s="87">
        <f t="shared" ref="O31" si="209">+O49+O82+O115+O148+O214+O247+O280+O313+O346+O379+O412+O445+O478+O511+O544+O577+O610+O643+O676+O709+O742+O775+O808+O841+O874+O907+O940+O973+O1006+O1039+O1072+O1105+O1138+O1171+O1204+O1237+O1270+O1303+O1336+O1369+O1402+O1435+O1468+O1501+O1534+O1567+O1600+O1633+O1666+O1699+O1732+O1765+O1798+O1831+O1864+O1897+O1930+O1963+O1996+O2029+O2062+O2095+O2128+O2161+O2194+O2227+O2260+O2293+O2326+O2359+O2392+O2425+O2458+O2491+O2524+O2557+O2590+O2623+O2656+O2689+O2722+O2755+O2788+O2821+O2854+O2887+O2920+O2953+O2986+O3019+O3052+O3085+O3118+O3151+O3184+O3217+O3250+O3283+O3316+O3349+O3382+O3415+O3448+O3481+O3514+O3547+O3580+O3613+O3646+O3679+O3712+O3745+O3778+O3811+O3844+O3877+O3910+O3943+O3976+O4009+O4042+O4075+O4108+O4141+O4174+O4207+O4240+O4273+O4306+O4339+O4372+O4405+O4438+O4471+O4504+O4537+O4570+O4603+O4636+O4669+O4702+O4735+O4768+O4801+O4834+O4867+O4900+O4933+O4966+O4999+O5032+O5065+O5098+O5131+O5164+O5197+O5230+O5263+O5296+O5329+O5362+O5395+O5428+O5461+O5494+O5527+O5560+O5593+O5626+O5659+O5692+O5725+O5758+O5791+O5824+O5857+O5890+O5923+O5956+O5989+O6022+O6055+O6088+O6121+O6154+O6187+O6220+O6253+O6286+O6319+O6352+O6385+O6418+O6451+O6484+O6517+O6550+O6583+O6616+O6649</f>
        <v>0</v>
      </c>
      <c r="P31" s="99">
        <f t="shared" si="83"/>
        <v>0</v>
      </c>
      <c r="Q31" s="72">
        <f t="shared" si="84"/>
        <v>0</v>
      </c>
      <c r="R31" s="87">
        <f t="shared" ref="R31" si="210">+R49+R82+R115+R148+R214+R247+R280+R313+R346+R379+R412+R445+R478+R511+R544+R577+R610+R643+R676+R709+R742+R775+R808+R841+R874+R907+R940+R973+R1006+R1039+R1072+R1105+R1138+R1171+R1204+R1237+R1270+R1303+R1336+R1369+R1402+R1435+R1468+R1501+R1534+R1567+R1600+R1633+R1666+R1699+R1732+R1765+R1798+R1831+R1864+R1897+R1930+R1963+R1996+R2029+R2062+R2095+R2128+R2161+R2194+R2227+R2260+R2293+R2326+R2359+R2392+R2425+R2458+R2491+R2524+R2557+R2590+R2623+R2656+R2689+R2722+R2755+R2788+R2821+R2854+R2887+R2920+R2953+R2986+R3019+R3052+R3085+R3118+R3151+R3184+R3217+R3250+R3283+R3316+R3349+R3382+R3415+R3448+R3481+R3514+R3547+R3580+R3613+R3646+R3679+R3712+R3745+R3778+R3811+R3844+R3877+R3910+R3943+R3976+R4009+R4042+R4075+R4108+R4141+R4174+R4207+R4240+R4273+R4306+R4339+R4372+R4405+R4438+R4471+R4504+R4537+R4570+R4603+R4636+R4669+R4702+R4735+R4768+R4801+R4834+R4867+R4900+R4933+R4966+R4999+R5032+R5065+R5098+R5131+R5164+R5197+R5230+R5263+R5296+R5329+R5362+R5395+R5428+R5461+R5494+R5527+R5560+R5593+R5626+R5659+R5692+R5725+R5758+R5791+R5824+R5857+R5890+R5923+R5956+R5989+R6022+R6055+R6088+R6121+R6154+R6187+R6220+R6253+R6286+R6319+R6352+R6385+R6418+R6451+R6484+R6517+R6550+R6583+R6616+R6649</f>
        <v>0</v>
      </c>
      <c r="S31" s="99">
        <f t="shared" si="86"/>
        <v>0</v>
      </c>
      <c r="T31" s="72">
        <f t="shared" si="87"/>
        <v>0</v>
      </c>
      <c r="U31" s="87">
        <f t="shared" ref="U31" si="211">+U49+U82+U115+U148+U214+U247+U280+U313+U346+U379+U412+U445+U478+U511+U544+U577+U610+U643+U676+U709+U742+U775+U808+U841+U874+U907+U940+U973+U1006+U1039+U1072+U1105+U1138+U1171+U1204+U1237+U1270+U1303+U1336+U1369+U1402+U1435+U1468+U1501+U1534+U1567+U1600+U1633+U1666+U1699+U1732+U1765+U1798+U1831+U1864+U1897+U1930+U1963+U1996+U2029+U2062+U2095+U2128+U2161+U2194+U2227+U2260+U2293+U2326+U2359+U2392+U2425+U2458+U2491+U2524+U2557+U2590+U2623+U2656+U2689+U2722+U2755+U2788+U2821+U2854+U2887+U2920+U2953+U2986+U3019+U3052+U3085+U3118+U3151+U3184+U3217+U3250+U3283+U3316+U3349+U3382+U3415+U3448+U3481+U3514+U3547+U3580+U3613+U3646+U3679+U3712+U3745+U3778+U3811+U3844+U3877+U3910+U3943+U3976+U4009+U4042+U4075+U4108+U4141+U4174+U4207+U4240+U4273+U4306+U4339+U4372+U4405+U4438+U4471+U4504+U4537+U4570+U4603+U4636+U4669+U4702+U4735+U4768+U4801+U4834+U4867+U4900+U4933+U4966+U4999+U5032+U5065+U5098+U5131+U5164+U5197+U5230+U5263+U5296+U5329+U5362+U5395+U5428+U5461+U5494+U5527+U5560+U5593+U5626+U5659+U5692+U5725+U5758+U5791+U5824+U5857+U5890+U5923+U5956+U5989+U6022+U6055+U6088+U6121+U6154+U6187+U6220+U6253+U6286+U6319+U6352+U6385+U6418+U6451+U6484+U6517+U6550+U6583+U6616+U6649</f>
        <v>0</v>
      </c>
      <c r="V31" s="99">
        <f t="shared" si="89"/>
        <v>0</v>
      </c>
      <c r="W31" s="72">
        <f t="shared" si="90"/>
        <v>0</v>
      </c>
      <c r="X31" s="87">
        <f t="shared" ref="X31" si="212">+X49+X82+X115+X148+X214+X247+X280+X313+X346+X379+X412+X445+X478+X511+X544+X577+X610+X643+X676+X709+X742+X775+X808+X841+X874+X907+X940+X973+X1006+X1039+X1072+X1105+X1138+X1171+X1204+X1237+X1270+X1303+X1336+X1369+X1402+X1435+X1468+X1501+X1534+X1567+X1600+X1633+X1666+X1699+X1732+X1765+X1798+X1831+X1864+X1897+X1930+X1963+X1996+X2029+X2062+X2095+X2128+X2161+X2194+X2227+X2260+X2293+X2326+X2359+X2392+X2425+X2458+X2491+X2524+X2557+X2590+X2623+X2656+X2689+X2722+X2755+X2788+X2821+X2854+X2887+X2920+X2953+X2986+X3019+X3052+X3085+X3118+X3151+X3184+X3217+X3250+X3283+X3316+X3349+X3382+X3415+X3448+X3481+X3514+X3547+X3580+X3613+X3646+X3679+X3712+X3745+X3778+X3811+X3844+X3877+X3910+X3943+X3976+X4009+X4042+X4075+X4108+X4141+X4174+X4207+X4240+X4273+X4306+X4339+X4372+X4405+X4438+X4471+X4504+X4537+X4570+X4603+X4636+X4669+X4702+X4735+X4768+X4801+X4834+X4867+X4900+X4933+X4966+X4999+X5032+X5065+X5098+X5131+X5164+X5197+X5230+X5263+X5296+X5329+X5362+X5395+X5428+X5461+X5494+X5527+X5560+X5593+X5626+X5659+X5692+X5725+X5758+X5791+X5824+X5857+X5890+X5923+X5956+X5989+X6022+X6055+X6088+X6121+X6154+X6187+X6220+X6253+X6286+X6319+X6352+X6385+X6418+X6451+X6484+X6517+X6550+X6583+X6616+X6649</f>
        <v>0</v>
      </c>
      <c r="Y31" s="99">
        <f t="shared" si="92"/>
        <v>0</v>
      </c>
      <c r="Z31" s="72">
        <f t="shared" si="93"/>
        <v>0</v>
      </c>
      <c r="AA31" s="87">
        <f t="shared" ref="AA31" si="213">+AA49+AA82+AA115+AA148+AA214+AA247+AA280+AA313+AA346+AA379+AA412+AA445+AA478+AA511+AA544+AA577+AA610+AA643+AA676+AA709+AA742+AA775+AA808+AA841+AA874+AA907+AA940+AA973+AA1006+AA1039+AA1072+AA1105+AA1138+AA1171+AA1204+AA1237+AA1270+AA1303+AA1336+AA1369+AA1402+AA1435+AA1468+AA1501+AA1534+AA1567+AA1600+AA1633+AA1666+AA1699+AA1732+AA1765+AA1798+AA1831+AA1864+AA1897+AA1930+AA1963+AA1996+AA2029+AA2062+AA2095+AA2128+AA2161+AA2194+AA2227+AA2260+AA2293+AA2326+AA2359+AA2392+AA2425+AA2458+AA2491+AA2524+AA2557+AA2590+AA2623+AA2656+AA2689+AA2722+AA2755+AA2788+AA2821+AA2854+AA2887+AA2920+AA2953+AA2986+AA3019+AA3052+AA3085+AA3118+AA3151+AA3184+AA3217+AA3250+AA3283+AA3316+AA3349+AA3382+AA3415+AA3448+AA3481+AA3514+AA3547+AA3580+AA3613+AA3646+AA3679+AA3712+AA3745+AA3778+AA3811+AA3844+AA3877+AA3910+AA3943+AA3976+AA4009+AA4042+AA4075+AA4108+AA4141+AA4174+AA4207+AA4240+AA4273+AA4306+AA4339+AA4372+AA4405+AA4438+AA4471+AA4504+AA4537+AA4570+AA4603+AA4636+AA4669+AA4702+AA4735+AA4768+AA4801+AA4834+AA4867+AA4900+AA4933+AA4966+AA4999+AA5032+AA5065+AA5098+AA5131+AA5164+AA5197+AA5230+AA5263+AA5296+AA5329+AA5362+AA5395+AA5428+AA5461+AA5494+AA5527+AA5560+AA5593+AA5626+AA5659+AA5692+AA5725+AA5758+AA5791+AA5824+AA5857+AA5890+AA5923+AA5956+AA5989+AA6022+AA6055+AA6088+AA6121+AA6154+AA6187+AA6220+AA6253+AA6286+AA6319+AA6352+AA6385+AA6418+AA6451+AA6484+AA6517+AA6550+AA6583+AA6616+AA6649</f>
        <v>0</v>
      </c>
      <c r="AB31" s="99">
        <f t="shared" si="95"/>
        <v>0</v>
      </c>
      <c r="AC31" s="72">
        <f t="shared" si="96"/>
        <v>0</v>
      </c>
      <c r="AD31" s="87">
        <f t="shared" ref="AD31" si="214">+AD49+AD82+AD115+AD148+AD214+AD247+AD280+AD313+AD346+AD379+AD412+AD445+AD478+AD511+AD544+AD577+AD610+AD643+AD676+AD709+AD742+AD775+AD808+AD841+AD874+AD907+AD940+AD973+AD1006+AD1039+AD1072+AD1105+AD1138+AD1171+AD1204+AD1237+AD1270+AD1303+AD1336+AD1369+AD1402+AD1435+AD1468+AD1501+AD1534+AD1567+AD1600+AD1633+AD1666+AD1699+AD1732+AD1765+AD1798+AD1831+AD1864+AD1897+AD1930+AD1963+AD1996+AD2029+AD2062+AD2095+AD2128+AD2161+AD2194+AD2227+AD2260+AD2293+AD2326+AD2359+AD2392+AD2425+AD2458+AD2491+AD2524+AD2557+AD2590+AD2623+AD2656+AD2689+AD2722+AD2755+AD2788+AD2821+AD2854+AD2887+AD2920+AD2953+AD2986+AD3019+AD3052+AD3085+AD3118+AD3151+AD3184+AD3217+AD3250+AD3283+AD3316+AD3349+AD3382+AD3415+AD3448+AD3481+AD3514+AD3547+AD3580+AD3613+AD3646+AD3679+AD3712+AD3745+AD3778+AD3811+AD3844+AD3877+AD3910+AD3943+AD3976+AD4009+AD4042+AD4075+AD4108+AD4141+AD4174+AD4207+AD4240+AD4273+AD4306+AD4339+AD4372+AD4405+AD4438+AD4471+AD4504+AD4537+AD4570+AD4603+AD4636+AD4669+AD4702+AD4735+AD4768+AD4801+AD4834+AD4867+AD4900+AD4933+AD4966+AD4999+AD5032+AD5065+AD5098+AD5131+AD5164+AD5197+AD5230+AD5263+AD5296+AD5329+AD5362+AD5395+AD5428+AD5461+AD5494+AD5527+AD5560+AD5593+AD5626+AD5659+AD5692+AD5725+AD5758+AD5791+AD5824+AD5857+AD5890+AD5923+AD5956+AD5989+AD6022+AD6055+AD6088+AD6121+AD6154+AD6187+AD6220+AD6253+AD6286+AD6319+AD6352+AD6385+AD6418+AD6451+AD6484+AD6517+AD6550+AD6583+AD6616+AD6649</f>
        <v>0</v>
      </c>
      <c r="AE31" s="99">
        <f t="shared" si="98"/>
        <v>0</v>
      </c>
      <c r="AF31" s="72">
        <f t="shared" si="99"/>
        <v>0</v>
      </c>
      <c r="AG31" s="87">
        <f t="shared" ref="AG31" si="215">+AG49+AG82+AG115+AG148+AG214+AG247+AG280+AG313+AG346+AG379+AG412+AG445+AG478+AG511+AG544+AG577+AG610+AG643+AG676+AG709+AG742+AG775+AG808+AG841+AG874+AG907+AG940+AG973+AG1006+AG1039+AG1072+AG1105+AG1138+AG1171+AG1204+AG1237+AG1270+AG1303+AG1336+AG1369+AG1402+AG1435+AG1468+AG1501+AG1534+AG1567+AG1600+AG1633+AG1666+AG1699+AG1732+AG1765+AG1798+AG1831+AG1864+AG1897+AG1930+AG1963+AG1996+AG2029+AG2062+AG2095+AG2128+AG2161+AG2194+AG2227+AG2260+AG2293+AG2326+AG2359+AG2392+AG2425+AG2458+AG2491+AG2524+AG2557+AG2590+AG2623+AG2656+AG2689+AG2722+AG2755+AG2788+AG2821+AG2854+AG2887+AG2920+AG2953+AG2986+AG3019+AG3052+AG3085+AG3118+AG3151+AG3184+AG3217+AG3250+AG3283+AG3316+AG3349+AG3382+AG3415+AG3448+AG3481+AG3514+AG3547+AG3580+AG3613+AG3646+AG3679+AG3712+AG3745+AG3778+AG3811+AG3844+AG3877+AG3910+AG3943+AG3976+AG4009+AG4042+AG4075+AG4108+AG4141+AG4174+AG4207+AG4240+AG4273+AG4306+AG4339+AG4372+AG4405+AG4438+AG4471+AG4504+AG4537+AG4570+AG4603+AG4636+AG4669+AG4702+AG4735+AG4768+AG4801+AG4834+AG4867+AG4900+AG4933+AG4966+AG4999+AG5032+AG5065+AG5098+AG5131+AG5164+AG5197+AG5230+AG5263+AG5296+AG5329+AG5362+AG5395+AG5428+AG5461+AG5494+AG5527+AG5560+AG5593+AG5626+AG5659+AG5692+AG5725+AG5758+AG5791+AG5824+AG5857+AG5890+AG5923+AG5956+AG5989+AG6022+AG6055+AG6088+AG6121+AG6154+AG6187+AG6220+AG6253+AG6286+AG6319+AG6352+AG6385+AG6418+AG6451+AG6484+AG6517+AG6550+AG6583+AG6616+AG6649</f>
        <v>0</v>
      </c>
      <c r="AH31" s="99">
        <f t="shared" si="101"/>
        <v>0</v>
      </c>
      <c r="AI31" s="72">
        <f t="shared" si="102"/>
        <v>0</v>
      </c>
      <c r="AJ31" s="87">
        <f t="shared" ref="AJ31" si="216">+AJ49+AJ82+AJ115+AJ148+AJ214+AJ247+AJ280+AJ313+AJ346+AJ379+AJ412+AJ445+AJ478+AJ511+AJ544+AJ577+AJ610+AJ643+AJ676+AJ709+AJ742+AJ775+AJ808+AJ841+AJ874+AJ907+AJ940+AJ973+AJ1006+AJ1039+AJ1072+AJ1105+AJ1138+AJ1171+AJ1204+AJ1237+AJ1270+AJ1303+AJ1336+AJ1369+AJ1402+AJ1435+AJ1468+AJ1501+AJ1534+AJ1567+AJ1600+AJ1633+AJ1666+AJ1699+AJ1732+AJ1765+AJ1798+AJ1831+AJ1864+AJ1897+AJ1930+AJ1963+AJ1996+AJ2029+AJ2062+AJ2095+AJ2128+AJ2161+AJ2194+AJ2227+AJ2260+AJ2293+AJ2326+AJ2359+AJ2392+AJ2425+AJ2458+AJ2491+AJ2524+AJ2557+AJ2590+AJ2623+AJ2656+AJ2689+AJ2722+AJ2755+AJ2788+AJ2821+AJ2854+AJ2887+AJ2920+AJ2953+AJ2986+AJ3019+AJ3052+AJ3085+AJ3118+AJ3151+AJ3184+AJ3217+AJ3250+AJ3283+AJ3316+AJ3349+AJ3382+AJ3415+AJ3448+AJ3481+AJ3514+AJ3547+AJ3580+AJ3613+AJ3646+AJ3679+AJ3712+AJ3745+AJ3778+AJ3811+AJ3844+AJ3877+AJ3910+AJ3943+AJ3976+AJ4009+AJ4042+AJ4075+AJ4108+AJ4141+AJ4174+AJ4207+AJ4240+AJ4273+AJ4306+AJ4339+AJ4372+AJ4405+AJ4438+AJ4471+AJ4504+AJ4537+AJ4570+AJ4603+AJ4636+AJ4669+AJ4702+AJ4735+AJ4768+AJ4801+AJ4834+AJ4867+AJ4900+AJ4933+AJ4966+AJ4999+AJ5032+AJ5065+AJ5098+AJ5131+AJ5164+AJ5197+AJ5230+AJ5263+AJ5296+AJ5329+AJ5362+AJ5395+AJ5428+AJ5461+AJ5494+AJ5527+AJ5560+AJ5593+AJ5626+AJ5659+AJ5692+AJ5725+AJ5758+AJ5791+AJ5824+AJ5857+AJ5890+AJ5923+AJ5956+AJ5989+AJ6022+AJ6055+AJ6088+AJ6121+AJ6154+AJ6187+AJ6220+AJ6253+AJ6286+AJ6319+AJ6352+AJ6385+AJ6418+AJ6451+AJ6484+AJ6517+AJ6550+AJ6583+AJ6616+AJ6649</f>
        <v>0</v>
      </c>
      <c r="AK31" s="99">
        <f t="shared" si="104"/>
        <v>0</v>
      </c>
      <c r="AL31" s="72">
        <f t="shared" si="105"/>
        <v>0</v>
      </c>
      <c r="AM31" s="87">
        <f t="shared" ref="AM31" si="217">+AM49+AM82+AM115+AM148+AM214+AM247+AM280+AM313+AM346+AM379+AM412+AM445+AM478+AM511+AM544+AM577+AM610+AM643+AM676+AM709+AM742+AM775+AM808+AM841+AM874+AM907+AM940+AM973+AM1006+AM1039+AM1072+AM1105+AM1138+AM1171+AM1204+AM1237+AM1270+AM1303+AM1336+AM1369+AM1402+AM1435+AM1468+AM1501+AM1534+AM1567+AM1600+AM1633+AM1666+AM1699+AM1732+AM1765+AM1798+AM1831+AM1864+AM1897+AM1930+AM1963+AM1996+AM2029+AM2062+AM2095+AM2128+AM2161+AM2194+AM2227+AM2260+AM2293+AM2326+AM2359+AM2392+AM2425+AM2458+AM2491+AM2524+AM2557+AM2590+AM2623+AM2656+AM2689+AM2722+AM2755+AM2788+AM2821+AM2854+AM2887+AM2920+AM2953+AM2986+AM3019+AM3052+AM3085+AM3118+AM3151+AM3184+AM3217+AM3250+AM3283+AM3316+AM3349+AM3382+AM3415+AM3448+AM3481+AM3514+AM3547+AM3580+AM3613+AM3646+AM3679+AM3712+AM3745+AM3778+AM3811+AM3844+AM3877+AM3910+AM3943+AM3976+AM4009+AM4042+AM4075+AM4108+AM4141+AM4174+AM4207+AM4240+AM4273+AM4306+AM4339+AM4372+AM4405+AM4438+AM4471+AM4504+AM4537+AM4570+AM4603+AM4636+AM4669+AM4702+AM4735+AM4768+AM4801+AM4834+AM4867+AM4900+AM4933+AM4966+AM4999+AM5032+AM5065+AM5098+AM5131+AM5164+AM5197+AM5230+AM5263+AM5296+AM5329+AM5362+AM5395+AM5428+AM5461+AM5494+AM5527+AM5560+AM5593+AM5626+AM5659+AM5692+AM5725+AM5758+AM5791+AM5824+AM5857+AM5890+AM5923+AM5956+AM5989+AM6022+AM6055+AM6088+AM6121+AM6154+AM6187+AM6220+AM6253+AM6286+AM6319+AM6352+AM6385+AM6418+AM6451+AM6484+AM6517+AM6550+AM6583+AM6616+AM6649</f>
        <v>0</v>
      </c>
      <c r="AN31" s="99">
        <f t="shared" si="107"/>
        <v>0</v>
      </c>
      <c r="AO31" s="72">
        <f t="shared" si="108"/>
        <v>0</v>
      </c>
    </row>
    <row r="32" spans="1:41" s="85" customFormat="1" x14ac:dyDescent="0.3">
      <c r="A32" s="209"/>
      <c r="B32" s="86" t="s">
        <v>21</v>
      </c>
      <c r="C32" s="82"/>
      <c r="D32" s="77">
        <f t="shared" si="145"/>
        <v>0</v>
      </c>
      <c r="E32" s="78">
        <f t="shared" si="51"/>
        <v>0</v>
      </c>
      <c r="F32" s="87">
        <f t="shared" si="74"/>
        <v>0</v>
      </c>
      <c r="G32" s="99">
        <f t="shared" ref="G32" si="218">+G50+G83+G116+G149+G215+G248+G281+G314+G347+G380+G413+G446+G479+G512+G545+G578+G611+G644+G677+G710+G743+G776+G809+G842+G875+G908+G941+G974+G1007+G1040+G1073+G1106+G1139+G1172+G1205+G1238+G1271+G1304+G1337+G1370+G1403+G1436+G1469+G1502+G1535+G1568+G1601+G1634+G1667+G1700+G1733+G1766+G1799+G1832+G1865+G1898+G1931+G1964+G1997+G2030+G2063+G2096+G2129+G2162+G2195+G2228+G2261+G2294+G2327+G2360+G2393+G2426+G2459+G2492+G2525+G2558+G2591+G2624+G2657+G2690+G2723+G2756+G2789+G2822+G2855+G2888+G2921+G2954+G2987+G3020+G3053+G3086+G3119+G3152+G3185+G3218+G3251+G3284+G3317+G3350+G3383+G3416+G3449+G3482+G3515+G3548+G3581+G3614+G3647+G3680+G3713+G3746+G3779+G3812+G3845+G3878+G3911+G3944+G3977+G4010+G4043+G4076+G4109+G4142+G4175+G4208+G4241+G4274+G4307+G4340+G4373+G4406+G4439+G4472+G4505+G4538+G4571+G4604+G4637+G4670+G4703+G4736+G4769+G4802+G4835+G4868+G4901+G4934+G4967+G5000+G5033+G5066+G5099+G5132+G5165+G5198+G5231+G5264+G5297+G5330+G5363+G5396+G5429+G5462+G5495+G5528+G5561+G5594+G5627+G5660+G5693+G5726+G5759+G5792+G5825+G5858+G5891+G5924+G5957+G5990+G6023+G6056+G6089+G6122+G6155+G6188+G6221+G6254+G6287+G6320+G6353+G6386+G6419+G6452+G6485+G6518+G6551+G6584+G6617+G6650</f>
        <v>0</v>
      </c>
      <c r="H32" s="72">
        <f t="shared" si="16"/>
        <v>0</v>
      </c>
      <c r="I32" s="87">
        <f t="shared" ref="I32" si="219">+I50+I83+I116+I149+I215+I248+I281+I314+I347+I380+I413+I446+I479+I512+I545+I578+I611+I644+I677+I710+I743+I776+I809+I842+I875+I908+I941+I974+I1007+I1040+I1073+I1106+I1139+I1172+I1205+I1238+I1271+I1304+I1337+I1370+I1403+I1436+I1469+I1502+I1535+I1568+I1601+I1634+I1667+I1700+I1733+I1766+I1799+I1832+I1865+I1898+I1931+I1964+I1997+I2030+I2063+I2096+I2129+I2162+I2195+I2228+I2261+I2294+I2327+I2360+I2393+I2426+I2459+I2492+I2525+I2558+I2591+I2624+I2657+I2690+I2723+I2756+I2789+I2822+I2855+I2888+I2921+I2954+I2987+I3020+I3053+I3086+I3119+I3152+I3185+I3218+I3251+I3284+I3317+I3350+I3383+I3416+I3449+I3482+I3515+I3548+I3581+I3614+I3647+I3680+I3713+I3746+I3779+I3812+I3845+I3878+I3911+I3944+I3977+I4010+I4043+I4076+I4109+I4142+I4175+I4208+I4241+I4274+I4307+I4340+I4373+I4406+I4439+I4472+I4505+I4538+I4571+I4604+I4637+I4670+I4703+I4736+I4769+I4802+I4835+I4868+I4901+I4934+I4967+I5000+I5033+I5066+I5099+I5132+I5165+I5198+I5231+I5264+I5297+I5330+I5363+I5396+I5429+I5462+I5495+I5528+I5561+I5594+I5627+I5660+I5693+I5726+I5759+I5792+I5825+I5858+I5891+I5924+I5957+I5990+I6023+I6056+I6089+I6122+I6155+I6188+I6221+I6254+I6287+I6320+I6353+I6386+I6419+I6452+I6485+I6518+I6551+I6584+I6617+I6650</f>
        <v>0</v>
      </c>
      <c r="J32" s="99">
        <f t="shared" si="77"/>
        <v>0</v>
      </c>
      <c r="K32" s="72">
        <f t="shared" si="78"/>
        <v>0</v>
      </c>
      <c r="L32" s="87">
        <f t="shared" ref="L32" si="220">+L50+L83+L116+L149+L215+L248+L281+L314+L347+L380+L413+L446+L479+L512+L545+L578+L611+L644+L677+L710+L743+L776+L809+L842+L875+L908+L941+L974+L1007+L1040+L1073+L1106+L1139+L1172+L1205+L1238+L1271+L1304+L1337+L1370+L1403+L1436+L1469+L1502+L1535+L1568+L1601+L1634+L1667+L1700+L1733+L1766+L1799+L1832+L1865+L1898+L1931+L1964+L1997+L2030+L2063+L2096+L2129+L2162+L2195+L2228+L2261+L2294+L2327+L2360+L2393+L2426+L2459+L2492+L2525+L2558+L2591+L2624+L2657+L2690+L2723+L2756+L2789+L2822+L2855+L2888+L2921+L2954+L2987+L3020+L3053+L3086+L3119+L3152+L3185+L3218+L3251+L3284+L3317+L3350+L3383+L3416+L3449+L3482+L3515+L3548+L3581+L3614+L3647+L3680+L3713+L3746+L3779+L3812+L3845+L3878+L3911+L3944+L3977+L4010+L4043+L4076+L4109+L4142+L4175+L4208+L4241+L4274+L4307+L4340+L4373+L4406+L4439+L4472+L4505+L4538+L4571+L4604+L4637+L4670+L4703+L4736+L4769+L4802+L4835+L4868+L4901+L4934+L4967+L5000+L5033+L5066+L5099+L5132+L5165+L5198+L5231+L5264+L5297+L5330+L5363+L5396+L5429+L5462+L5495+L5528+L5561+L5594+L5627+L5660+L5693+L5726+L5759+L5792+L5825+L5858+L5891+L5924+L5957+L5990+L6023+L6056+L6089+L6122+L6155+L6188+L6221+L6254+L6287+L6320+L6353+L6386+L6419+L6452+L6485+L6518+L6551+L6584+L6617+L6650</f>
        <v>0</v>
      </c>
      <c r="M32" s="99">
        <f t="shared" si="80"/>
        <v>0</v>
      </c>
      <c r="N32" s="72">
        <f t="shared" si="81"/>
        <v>0</v>
      </c>
      <c r="O32" s="87">
        <f t="shared" ref="O32" si="221">+O50+O83+O116+O149+O215+O248+O281+O314+O347+O380+O413+O446+O479+O512+O545+O578+O611+O644+O677+O710+O743+O776+O809+O842+O875+O908+O941+O974+O1007+O1040+O1073+O1106+O1139+O1172+O1205+O1238+O1271+O1304+O1337+O1370+O1403+O1436+O1469+O1502+O1535+O1568+O1601+O1634+O1667+O1700+O1733+O1766+O1799+O1832+O1865+O1898+O1931+O1964+O1997+O2030+O2063+O2096+O2129+O2162+O2195+O2228+O2261+O2294+O2327+O2360+O2393+O2426+O2459+O2492+O2525+O2558+O2591+O2624+O2657+O2690+O2723+O2756+O2789+O2822+O2855+O2888+O2921+O2954+O2987+O3020+O3053+O3086+O3119+O3152+O3185+O3218+O3251+O3284+O3317+O3350+O3383+O3416+O3449+O3482+O3515+O3548+O3581+O3614+O3647+O3680+O3713+O3746+O3779+O3812+O3845+O3878+O3911+O3944+O3977+O4010+O4043+O4076+O4109+O4142+O4175+O4208+O4241+O4274+O4307+O4340+O4373+O4406+O4439+O4472+O4505+O4538+O4571+O4604+O4637+O4670+O4703+O4736+O4769+O4802+O4835+O4868+O4901+O4934+O4967+O5000+O5033+O5066+O5099+O5132+O5165+O5198+O5231+O5264+O5297+O5330+O5363+O5396+O5429+O5462+O5495+O5528+O5561+O5594+O5627+O5660+O5693+O5726+O5759+O5792+O5825+O5858+O5891+O5924+O5957+O5990+O6023+O6056+O6089+O6122+O6155+O6188+O6221+O6254+O6287+O6320+O6353+O6386+O6419+O6452+O6485+O6518+O6551+O6584+O6617+O6650</f>
        <v>0</v>
      </c>
      <c r="P32" s="99">
        <f t="shared" si="83"/>
        <v>0</v>
      </c>
      <c r="Q32" s="72">
        <f t="shared" si="84"/>
        <v>0</v>
      </c>
      <c r="R32" s="87">
        <f t="shared" ref="R32" si="222">+R50+R83+R116+R149+R215+R248+R281+R314+R347+R380+R413+R446+R479+R512+R545+R578+R611+R644+R677+R710+R743+R776+R809+R842+R875+R908+R941+R974+R1007+R1040+R1073+R1106+R1139+R1172+R1205+R1238+R1271+R1304+R1337+R1370+R1403+R1436+R1469+R1502+R1535+R1568+R1601+R1634+R1667+R1700+R1733+R1766+R1799+R1832+R1865+R1898+R1931+R1964+R1997+R2030+R2063+R2096+R2129+R2162+R2195+R2228+R2261+R2294+R2327+R2360+R2393+R2426+R2459+R2492+R2525+R2558+R2591+R2624+R2657+R2690+R2723+R2756+R2789+R2822+R2855+R2888+R2921+R2954+R2987+R3020+R3053+R3086+R3119+R3152+R3185+R3218+R3251+R3284+R3317+R3350+R3383+R3416+R3449+R3482+R3515+R3548+R3581+R3614+R3647+R3680+R3713+R3746+R3779+R3812+R3845+R3878+R3911+R3944+R3977+R4010+R4043+R4076+R4109+R4142+R4175+R4208+R4241+R4274+R4307+R4340+R4373+R4406+R4439+R4472+R4505+R4538+R4571+R4604+R4637+R4670+R4703+R4736+R4769+R4802+R4835+R4868+R4901+R4934+R4967+R5000+R5033+R5066+R5099+R5132+R5165+R5198+R5231+R5264+R5297+R5330+R5363+R5396+R5429+R5462+R5495+R5528+R5561+R5594+R5627+R5660+R5693+R5726+R5759+R5792+R5825+R5858+R5891+R5924+R5957+R5990+R6023+R6056+R6089+R6122+R6155+R6188+R6221+R6254+R6287+R6320+R6353+R6386+R6419+R6452+R6485+R6518+R6551+R6584+R6617+R6650</f>
        <v>0</v>
      </c>
      <c r="S32" s="99">
        <f t="shared" si="86"/>
        <v>0</v>
      </c>
      <c r="T32" s="72">
        <f t="shared" si="87"/>
        <v>0</v>
      </c>
      <c r="U32" s="87">
        <f t="shared" ref="U32" si="223">+U50+U83+U116+U149+U215+U248+U281+U314+U347+U380+U413+U446+U479+U512+U545+U578+U611+U644+U677+U710+U743+U776+U809+U842+U875+U908+U941+U974+U1007+U1040+U1073+U1106+U1139+U1172+U1205+U1238+U1271+U1304+U1337+U1370+U1403+U1436+U1469+U1502+U1535+U1568+U1601+U1634+U1667+U1700+U1733+U1766+U1799+U1832+U1865+U1898+U1931+U1964+U1997+U2030+U2063+U2096+U2129+U2162+U2195+U2228+U2261+U2294+U2327+U2360+U2393+U2426+U2459+U2492+U2525+U2558+U2591+U2624+U2657+U2690+U2723+U2756+U2789+U2822+U2855+U2888+U2921+U2954+U2987+U3020+U3053+U3086+U3119+U3152+U3185+U3218+U3251+U3284+U3317+U3350+U3383+U3416+U3449+U3482+U3515+U3548+U3581+U3614+U3647+U3680+U3713+U3746+U3779+U3812+U3845+U3878+U3911+U3944+U3977+U4010+U4043+U4076+U4109+U4142+U4175+U4208+U4241+U4274+U4307+U4340+U4373+U4406+U4439+U4472+U4505+U4538+U4571+U4604+U4637+U4670+U4703+U4736+U4769+U4802+U4835+U4868+U4901+U4934+U4967+U5000+U5033+U5066+U5099+U5132+U5165+U5198+U5231+U5264+U5297+U5330+U5363+U5396+U5429+U5462+U5495+U5528+U5561+U5594+U5627+U5660+U5693+U5726+U5759+U5792+U5825+U5858+U5891+U5924+U5957+U5990+U6023+U6056+U6089+U6122+U6155+U6188+U6221+U6254+U6287+U6320+U6353+U6386+U6419+U6452+U6485+U6518+U6551+U6584+U6617+U6650</f>
        <v>0</v>
      </c>
      <c r="V32" s="99">
        <f t="shared" si="89"/>
        <v>0</v>
      </c>
      <c r="W32" s="72">
        <f t="shared" si="90"/>
        <v>0</v>
      </c>
      <c r="X32" s="87">
        <f t="shared" ref="X32" si="224">+X50+X83+X116+X149+X215+X248+X281+X314+X347+X380+X413+X446+X479+X512+X545+X578+X611+X644+X677+X710+X743+X776+X809+X842+X875+X908+X941+X974+X1007+X1040+X1073+X1106+X1139+X1172+X1205+X1238+X1271+X1304+X1337+X1370+X1403+X1436+X1469+X1502+X1535+X1568+X1601+X1634+X1667+X1700+X1733+X1766+X1799+X1832+X1865+X1898+X1931+X1964+X1997+X2030+X2063+X2096+X2129+X2162+X2195+X2228+X2261+X2294+X2327+X2360+X2393+X2426+X2459+X2492+X2525+X2558+X2591+X2624+X2657+X2690+X2723+X2756+X2789+X2822+X2855+X2888+X2921+X2954+X2987+X3020+X3053+X3086+X3119+X3152+X3185+X3218+X3251+X3284+X3317+X3350+X3383+X3416+X3449+X3482+X3515+X3548+X3581+X3614+X3647+X3680+X3713+X3746+X3779+X3812+X3845+X3878+X3911+X3944+X3977+X4010+X4043+X4076+X4109+X4142+X4175+X4208+X4241+X4274+X4307+X4340+X4373+X4406+X4439+X4472+X4505+X4538+X4571+X4604+X4637+X4670+X4703+X4736+X4769+X4802+X4835+X4868+X4901+X4934+X4967+X5000+X5033+X5066+X5099+X5132+X5165+X5198+X5231+X5264+X5297+X5330+X5363+X5396+X5429+X5462+X5495+X5528+X5561+X5594+X5627+X5660+X5693+X5726+X5759+X5792+X5825+X5858+X5891+X5924+X5957+X5990+X6023+X6056+X6089+X6122+X6155+X6188+X6221+X6254+X6287+X6320+X6353+X6386+X6419+X6452+X6485+X6518+X6551+X6584+X6617+X6650</f>
        <v>0</v>
      </c>
      <c r="Y32" s="99">
        <f t="shared" si="92"/>
        <v>0</v>
      </c>
      <c r="Z32" s="72">
        <f t="shared" si="93"/>
        <v>0</v>
      </c>
      <c r="AA32" s="87">
        <f t="shared" ref="AA32" si="225">+AA50+AA83+AA116+AA149+AA215+AA248+AA281+AA314+AA347+AA380+AA413+AA446+AA479+AA512+AA545+AA578+AA611+AA644+AA677+AA710+AA743+AA776+AA809+AA842+AA875+AA908+AA941+AA974+AA1007+AA1040+AA1073+AA1106+AA1139+AA1172+AA1205+AA1238+AA1271+AA1304+AA1337+AA1370+AA1403+AA1436+AA1469+AA1502+AA1535+AA1568+AA1601+AA1634+AA1667+AA1700+AA1733+AA1766+AA1799+AA1832+AA1865+AA1898+AA1931+AA1964+AA1997+AA2030+AA2063+AA2096+AA2129+AA2162+AA2195+AA2228+AA2261+AA2294+AA2327+AA2360+AA2393+AA2426+AA2459+AA2492+AA2525+AA2558+AA2591+AA2624+AA2657+AA2690+AA2723+AA2756+AA2789+AA2822+AA2855+AA2888+AA2921+AA2954+AA2987+AA3020+AA3053+AA3086+AA3119+AA3152+AA3185+AA3218+AA3251+AA3284+AA3317+AA3350+AA3383+AA3416+AA3449+AA3482+AA3515+AA3548+AA3581+AA3614+AA3647+AA3680+AA3713+AA3746+AA3779+AA3812+AA3845+AA3878+AA3911+AA3944+AA3977+AA4010+AA4043+AA4076+AA4109+AA4142+AA4175+AA4208+AA4241+AA4274+AA4307+AA4340+AA4373+AA4406+AA4439+AA4472+AA4505+AA4538+AA4571+AA4604+AA4637+AA4670+AA4703+AA4736+AA4769+AA4802+AA4835+AA4868+AA4901+AA4934+AA4967+AA5000+AA5033+AA5066+AA5099+AA5132+AA5165+AA5198+AA5231+AA5264+AA5297+AA5330+AA5363+AA5396+AA5429+AA5462+AA5495+AA5528+AA5561+AA5594+AA5627+AA5660+AA5693+AA5726+AA5759+AA5792+AA5825+AA5858+AA5891+AA5924+AA5957+AA5990+AA6023+AA6056+AA6089+AA6122+AA6155+AA6188+AA6221+AA6254+AA6287+AA6320+AA6353+AA6386+AA6419+AA6452+AA6485+AA6518+AA6551+AA6584+AA6617+AA6650</f>
        <v>0</v>
      </c>
      <c r="AB32" s="99">
        <f t="shared" si="95"/>
        <v>0</v>
      </c>
      <c r="AC32" s="72">
        <f t="shared" si="96"/>
        <v>0</v>
      </c>
      <c r="AD32" s="87">
        <f t="shared" ref="AD32" si="226">+AD50+AD83+AD116+AD149+AD215+AD248+AD281+AD314+AD347+AD380+AD413+AD446+AD479+AD512+AD545+AD578+AD611+AD644+AD677+AD710+AD743+AD776+AD809+AD842+AD875+AD908+AD941+AD974+AD1007+AD1040+AD1073+AD1106+AD1139+AD1172+AD1205+AD1238+AD1271+AD1304+AD1337+AD1370+AD1403+AD1436+AD1469+AD1502+AD1535+AD1568+AD1601+AD1634+AD1667+AD1700+AD1733+AD1766+AD1799+AD1832+AD1865+AD1898+AD1931+AD1964+AD1997+AD2030+AD2063+AD2096+AD2129+AD2162+AD2195+AD2228+AD2261+AD2294+AD2327+AD2360+AD2393+AD2426+AD2459+AD2492+AD2525+AD2558+AD2591+AD2624+AD2657+AD2690+AD2723+AD2756+AD2789+AD2822+AD2855+AD2888+AD2921+AD2954+AD2987+AD3020+AD3053+AD3086+AD3119+AD3152+AD3185+AD3218+AD3251+AD3284+AD3317+AD3350+AD3383+AD3416+AD3449+AD3482+AD3515+AD3548+AD3581+AD3614+AD3647+AD3680+AD3713+AD3746+AD3779+AD3812+AD3845+AD3878+AD3911+AD3944+AD3977+AD4010+AD4043+AD4076+AD4109+AD4142+AD4175+AD4208+AD4241+AD4274+AD4307+AD4340+AD4373+AD4406+AD4439+AD4472+AD4505+AD4538+AD4571+AD4604+AD4637+AD4670+AD4703+AD4736+AD4769+AD4802+AD4835+AD4868+AD4901+AD4934+AD4967+AD5000+AD5033+AD5066+AD5099+AD5132+AD5165+AD5198+AD5231+AD5264+AD5297+AD5330+AD5363+AD5396+AD5429+AD5462+AD5495+AD5528+AD5561+AD5594+AD5627+AD5660+AD5693+AD5726+AD5759+AD5792+AD5825+AD5858+AD5891+AD5924+AD5957+AD5990+AD6023+AD6056+AD6089+AD6122+AD6155+AD6188+AD6221+AD6254+AD6287+AD6320+AD6353+AD6386+AD6419+AD6452+AD6485+AD6518+AD6551+AD6584+AD6617+AD6650</f>
        <v>0</v>
      </c>
      <c r="AE32" s="99">
        <f t="shared" si="98"/>
        <v>0</v>
      </c>
      <c r="AF32" s="72">
        <f t="shared" si="99"/>
        <v>0</v>
      </c>
      <c r="AG32" s="87">
        <f t="shared" ref="AG32" si="227">+AG50+AG83+AG116+AG149+AG215+AG248+AG281+AG314+AG347+AG380+AG413+AG446+AG479+AG512+AG545+AG578+AG611+AG644+AG677+AG710+AG743+AG776+AG809+AG842+AG875+AG908+AG941+AG974+AG1007+AG1040+AG1073+AG1106+AG1139+AG1172+AG1205+AG1238+AG1271+AG1304+AG1337+AG1370+AG1403+AG1436+AG1469+AG1502+AG1535+AG1568+AG1601+AG1634+AG1667+AG1700+AG1733+AG1766+AG1799+AG1832+AG1865+AG1898+AG1931+AG1964+AG1997+AG2030+AG2063+AG2096+AG2129+AG2162+AG2195+AG2228+AG2261+AG2294+AG2327+AG2360+AG2393+AG2426+AG2459+AG2492+AG2525+AG2558+AG2591+AG2624+AG2657+AG2690+AG2723+AG2756+AG2789+AG2822+AG2855+AG2888+AG2921+AG2954+AG2987+AG3020+AG3053+AG3086+AG3119+AG3152+AG3185+AG3218+AG3251+AG3284+AG3317+AG3350+AG3383+AG3416+AG3449+AG3482+AG3515+AG3548+AG3581+AG3614+AG3647+AG3680+AG3713+AG3746+AG3779+AG3812+AG3845+AG3878+AG3911+AG3944+AG3977+AG4010+AG4043+AG4076+AG4109+AG4142+AG4175+AG4208+AG4241+AG4274+AG4307+AG4340+AG4373+AG4406+AG4439+AG4472+AG4505+AG4538+AG4571+AG4604+AG4637+AG4670+AG4703+AG4736+AG4769+AG4802+AG4835+AG4868+AG4901+AG4934+AG4967+AG5000+AG5033+AG5066+AG5099+AG5132+AG5165+AG5198+AG5231+AG5264+AG5297+AG5330+AG5363+AG5396+AG5429+AG5462+AG5495+AG5528+AG5561+AG5594+AG5627+AG5660+AG5693+AG5726+AG5759+AG5792+AG5825+AG5858+AG5891+AG5924+AG5957+AG5990+AG6023+AG6056+AG6089+AG6122+AG6155+AG6188+AG6221+AG6254+AG6287+AG6320+AG6353+AG6386+AG6419+AG6452+AG6485+AG6518+AG6551+AG6584+AG6617+AG6650</f>
        <v>0</v>
      </c>
      <c r="AH32" s="99">
        <f t="shared" si="101"/>
        <v>0</v>
      </c>
      <c r="AI32" s="72">
        <f t="shared" si="102"/>
        <v>0</v>
      </c>
      <c r="AJ32" s="87">
        <f t="shared" ref="AJ32" si="228">+AJ50+AJ83+AJ116+AJ149+AJ215+AJ248+AJ281+AJ314+AJ347+AJ380+AJ413+AJ446+AJ479+AJ512+AJ545+AJ578+AJ611+AJ644+AJ677+AJ710+AJ743+AJ776+AJ809+AJ842+AJ875+AJ908+AJ941+AJ974+AJ1007+AJ1040+AJ1073+AJ1106+AJ1139+AJ1172+AJ1205+AJ1238+AJ1271+AJ1304+AJ1337+AJ1370+AJ1403+AJ1436+AJ1469+AJ1502+AJ1535+AJ1568+AJ1601+AJ1634+AJ1667+AJ1700+AJ1733+AJ1766+AJ1799+AJ1832+AJ1865+AJ1898+AJ1931+AJ1964+AJ1997+AJ2030+AJ2063+AJ2096+AJ2129+AJ2162+AJ2195+AJ2228+AJ2261+AJ2294+AJ2327+AJ2360+AJ2393+AJ2426+AJ2459+AJ2492+AJ2525+AJ2558+AJ2591+AJ2624+AJ2657+AJ2690+AJ2723+AJ2756+AJ2789+AJ2822+AJ2855+AJ2888+AJ2921+AJ2954+AJ2987+AJ3020+AJ3053+AJ3086+AJ3119+AJ3152+AJ3185+AJ3218+AJ3251+AJ3284+AJ3317+AJ3350+AJ3383+AJ3416+AJ3449+AJ3482+AJ3515+AJ3548+AJ3581+AJ3614+AJ3647+AJ3680+AJ3713+AJ3746+AJ3779+AJ3812+AJ3845+AJ3878+AJ3911+AJ3944+AJ3977+AJ4010+AJ4043+AJ4076+AJ4109+AJ4142+AJ4175+AJ4208+AJ4241+AJ4274+AJ4307+AJ4340+AJ4373+AJ4406+AJ4439+AJ4472+AJ4505+AJ4538+AJ4571+AJ4604+AJ4637+AJ4670+AJ4703+AJ4736+AJ4769+AJ4802+AJ4835+AJ4868+AJ4901+AJ4934+AJ4967+AJ5000+AJ5033+AJ5066+AJ5099+AJ5132+AJ5165+AJ5198+AJ5231+AJ5264+AJ5297+AJ5330+AJ5363+AJ5396+AJ5429+AJ5462+AJ5495+AJ5528+AJ5561+AJ5594+AJ5627+AJ5660+AJ5693+AJ5726+AJ5759+AJ5792+AJ5825+AJ5858+AJ5891+AJ5924+AJ5957+AJ5990+AJ6023+AJ6056+AJ6089+AJ6122+AJ6155+AJ6188+AJ6221+AJ6254+AJ6287+AJ6320+AJ6353+AJ6386+AJ6419+AJ6452+AJ6485+AJ6518+AJ6551+AJ6584+AJ6617+AJ6650</f>
        <v>0</v>
      </c>
      <c r="AK32" s="99">
        <f t="shared" si="104"/>
        <v>0</v>
      </c>
      <c r="AL32" s="72">
        <f t="shared" si="105"/>
        <v>0</v>
      </c>
      <c r="AM32" s="87">
        <f t="shared" ref="AM32" si="229">+AM50+AM83+AM116+AM149+AM215+AM248+AM281+AM314+AM347+AM380+AM413+AM446+AM479+AM512+AM545+AM578+AM611+AM644+AM677+AM710+AM743+AM776+AM809+AM842+AM875+AM908+AM941+AM974+AM1007+AM1040+AM1073+AM1106+AM1139+AM1172+AM1205+AM1238+AM1271+AM1304+AM1337+AM1370+AM1403+AM1436+AM1469+AM1502+AM1535+AM1568+AM1601+AM1634+AM1667+AM1700+AM1733+AM1766+AM1799+AM1832+AM1865+AM1898+AM1931+AM1964+AM1997+AM2030+AM2063+AM2096+AM2129+AM2162+AM2195+AM2228+AM2261+AM2294+AM2327+AM2360+AM2393+AM2426+AM2459+AM2492+AM2525+AM2558+AM2591+AM2624+AM2657+AM2690+AM2723+AM2756+AM2789+AM2822+AM2855+AM2888+AM2921+AM2954+AM2987+AM3020+AM3053+AM3086+AM3119+AM3152+AM3185+AM3218+AM3251+AM3284+AM3317+AM3350+AM3383+AM3416+AM3449+AM3482+AM3515+AM3548+AM3581+AM3614+AM3647+AM3680+AM3713+AM3746+AM3779+AM3812+AM3845+AM3878+AM3911+AM3944+AM3977+AM4010+AM4043+AM4076+AM4109+AM4142+AM4175+AM4208+AM4241+AM4274+AM4307+AM4340+AM4373+AM4406+AM4439+AM4472+AM4505+AM4538+AM4571+AM4604+AM4637+AM4670+AM4703+AM4736+AM4769+AM4802+AM4835+AM4868+AM4901+AM4934+AM4967+AM5000+AM5033+AM5066+AM5099+AM5132+AM5165+AM5198+AM5231+AM5264+AM5297+AM5330+AM5363+AM5396+AM5429+AM5462+AM5495+AM5528+AM5561+AM5594+AM5627+AM5660+AM5693+AM5726+AM5759+AM5792+AM5825+AM5858+AM5891+AM5924+AM5957+AM5990+AM6023+AM6056+AM6089+AM6122+AM6155+AM6188+AM6221+AM6254+AM6287+AM6320+AM6353+AM6386+AM6419+AM6452+AM6485+AM6518+AM6551+AM6584+AM6617+AM6650</f>
        <v>0</v>
      </c>
      <c r="AN32" s="99">
        <f t="shared" si="107"/>
        <v>0</v>
      </c>
      <c r="AO32" s="72">
        <f t="shared" si="108"/>
        <v>0</v>
      </c>
    </row>
    <row r="33" spans="1:41" s="85" customFormat="1" ht="15" thickBot="1" x14ac:dyDescent="0.35">
      <c r="A33" s="209"/>
      <c r="B33" s="86" t="s">
        <v>47</v>
      </c>
      <c r="C33" s="92"/>
      <c r="D33" s="79">
        <f t="shared" si="145"/>
        <v>0</v>
      </c>
      <c r="E33" s="80">
        <f t="shared" si="51"/>
        <v>0</v>
      </c>
      <c r="F33" s="94">
        <f t="shared" si="74"/>
        <v>0</v>
      </c>
      <c r="G33" s="101">
        <f t="shared" ref="G33" si="230">+G51+G84+G117+G150+G216+G249+G282+G315+G348+G381+G414+G447+G480+G513+G546+G579+G612+G645+G678+G711+G744+G777+G810+G843+G876+G909+G942+G975+G1008+G1041+G1074+G1107+G1140+G1173+G1206+G1239+G1272+G1305+G1338+G1371+G1404+G1437+G1470+G1503+G1536+G1569+G1602+G1635+G1668+G1701+G1734+G1767+G1800+G1833+G1866+G1899+G1932+G1965+G1998+G2031+G2064+G2097+G2130+G2163+G2196+G2229+G2262+G2295+G2328+G2361+G2394+G2427+G2460+G2493+G2526+G2559+G2592+G2625+G2658+G2691+G2724+G2757+G2790+G2823+G2856+G2889+G2922+G2955+G2988+G3021+G3054+G3087+G3120+G3153+G3186+G3219+G3252+G3285+G3318+G3351+G3384+G3417+G3450+G3483+G3516+G3549+G3582+G3615+G3648+G3681+G3714+G3747+G3780+G3813+G3846+G3879+G3912+G3945+G3978+G4011+G4044+G4077+G4110+G4143+G4176+G4209+G4242+G4275+G4308+G4341+G4374+G4407+G4440+G4473+G4506+G4539+G4572+G4605+G4638+G4671+G4704+G4737+G4770+G4803+G4836+G4869+G4902+G4935+G4968+G5001+G5034+G5067+G5100+G5133+G5166+G5199+G5232+G5265+G5298+G5331+G5364+G5397+G5430+G5463+G5496+G5529+G5562+G5595+G5628+G5661+G5694+G5727+G5760+G5793+G5826+G5859+G5892+G5925+G5958+G5991+G6024+G6057+G6090+G6123+G6156+G6189+G6222+G6255+G6288+G6321+G6354+G6387+G6420+G6453+G6486+G6519+G6552+G6585+G6618+G6651</f>
        <v>0</v>
      </c>
      <c r="H33" s="74">
        <f t="shared" si="16"/>
        <v>0</v>
      </c>
      <c r="I33" s="94">
        <f t="shared" ref="I33" si="231">+I51+I84+I117+I150+I216+I249+I282+I315+I348+I381+I414+I447+I480+I513+I546+I579+I612+I645+I678+I711+I744+I777+I810+I843+I876+I909+I942+I975+I1008+I1041+I1074+I1107+I1140+I1173+I1206+I1239+I1272+I1305+I1338+I1371+I1404+I1437+I1470+I1503+I1536+I1569+I1602+I1635+I1668+I1701+I1734+I1767+I1800+I1833+I1866+I1899+I1932+I1965+I1998+I2031+I2064+I2097+I2130+I2163+I2196+I2229+I2262+I2295+I2328+I2361+I2394+I2427+I2460+I2493+I2526+I2559+I2592+I2625+I2658+I2691+I2724+I2757+I2790+I2823+I2856+I2889+I2922+I2955+I2988+I3021+I3054+I3087+I3120+I3153+I3186+I3219+I3252+I3285+I3318+I3351+I3384+I3417+I3450+I3483+I3516+I3549+I3582+I3615+I3648+I3681+I3714+I3747+I3780+I3813+I3846+I3879+I3912+I3945+I3978+I4011+I4044+I4077+I4110+I4143+I4176+I4209+I4242+I4275+I4308+I4341+I4374+I4407+I4440+I4473+I4506+I4539+I4572+I4605+I4638+I4671+I4704+I4737+I4770+I4803+I4836+I4869+I4902+I4935+I4968+I5001+I5034+I5067+I5100+I5133+I5166+I5199+I5232+I5265+I5298+I5331+I5364+I5397+I5430+I5463+I5496+I5529+I5562+I5595+I5628+I5661+I5694+I5727+I5760+I5793+I5826+I5859+I5892+I5925+I5958+I5991+I6024+I6057+I6090+I6123+I6156+I6189+I6222+I6255+I6288+I6321+I6354+I6387+I6420+I6453+I6486+I6519+I6552+I6585+I6618+I6651</f>
        <v>0</v>
      </c>
      <c r="J33" s="101">
        <f t="shared" si="77"/>
        <v>0</v>
      </c>
      <c r="K33" s="74">
        <f t="shared" si="78"/>
        <v>0</v>
      </c>
      <c r="L33" s="94">
        <f t="shared" ref="L33" si="232">+L51+L84+L117+L150+L216+L249+L282+L315+L348+L381+L414+L447+L480+L513+L546+L579+L612+L645+L678+L711+L744+L777+L810+L843+L876+L909+L942+L975+L1008+L1041+L1074+L1107+L1140+L1173+L1206+L1239+L1272+L1305+L1338+L1371+L1404+L1437+L1470+L1503+L1536+L1569+L1602+L1635+L1668+L1701+L1734+L1767+L1800+L1833+L1866+L1899+L1932+L1965+L1998+L2031+L2064+L2097+L2130+L2163+L2196+L2229+L2262+L2295+L2328+L2361+L2394+L2427+L2460+L2493+L2526+L2559+L2592+L2625+L2658+L2691+L2724+L2757+L2790+L2823+L2856+L2889+L2922+L2955+L2988+L3021+L3054+L3087+L3120+L3153+L3186+L3219+L3252+L3285+L3318+L3351+L3384+L3417+L3450+L3483+L3516+L3549+L3582+L3615+L3648+L3681+L3714+L3747+L3780+L3813+L3846+L3879+L3912+L3945+L3978+L4011+L4044+L4077+L4110+L4143+L4176+L4209+L4242+L4275+L4308+L4341+L4374+L4407+L4440+L4473+L4506+L4539+L4572+L4605+L4638+L4671+L4704+L4737+L4770+L4803+L4836+L4869+L4902+L4935+L4968+L5001+L5034+L5067+L5100+L5133+L5166+L5199+L5232+L5265+L5298+L5331+L5364+L5397+L5430+L5463+L5496+L5529+L5562+L5595+L5628+L5661+L5694+L5727+L5760+L5793+L5826+L5859+L5892+L5925+L5958+L5991+L6024+L6057+L6090+L6123+L6156+L6189+L6222+L6255+L6288+L6321+L6354+L6387+L6420+L6453+L6486+L6519+L6552+L6585+L6618+L6651</f>
        <v>0</v>
      </c>
      <c r="M33" s="101">
        <f t="shared" si="80"/>
        <v>0</v>
      </c>
      <c r="N33" s="74">
        <f t="shared" si="81"/>
        <v>0</v>
      </c>
      <c r="O33" s="94">
        <f t="shared" ref="O33" si="233">+O51+O84+O117+O150+O216+O249+O282+O315+O348+O381+O414+O447+O480+O513+O546+O579+O612+O645+O678+O711+O744+O777+O810+O843+O876+O909+O942+O975+O1008+O1041+O1074+O1107+O1140+O1173+O1206+O1239+O1272+O1305+O1338+O1371+O1404+O1437+O1470+O1503+O1536+O1569+O1602+O1635+O1668+O1701+O1734+O1767+O1800+O1833+O1866+O1899+O1932+O1965+O1998+O2031+O2064+O2097+O2130+O2163+O2196+O2229+O2262+O2295+O2328+O2361+O2394+O2427+O2460+O2493+O2526+O2559+O2592+O2625+O2658+O2691+O2724+O2757+O2790+O2823+O2856+O2889+O2922+O2955+O2988+O3021+O3054+O3087+O3120+O3153+O3186+O3219+O3252+O3285+O3318+O3351+O3384+O3417+O3450+O3483+O3516+O3549+O3582+O3615+O3648+O3681+O3714+O3747+O3780+O3813+O3846+O3879+O3912+O3945+O3978+O4011+O4044+O4077+O4110+O4143+O4176+O4209+O4242+O4275+O4308+O4341+O4374+O4407+O4440+O4473+O4506+O4539+O4572+O4605+O4638+O4671+O4704+O4737+O4770+O4803+O4836+O4869+O4902+O4935+O4968+O5001+O5034+O5067+O5100+O5133+O5166+O5199+O5232+O5265+O5298+O5331+O5364+O5397+O5430+O5463+O5496+O5529+O5562+O5595+O5628+O5661+O5694+O5727+O5760+O5793+O5826+O5859+O5892+O5925+O5958+O5991+O6024+O6057+O6090+O6123+O6156+O6189+O6222+O6255+O6288+O6321+O6354+O6387+O6420+O6453+O6486+O6519+O6552+O6585+O6618+O6651</f>
        <v>0</v>
      </c>
      <c r="P33" s="101">
        <f t="shared" si="83"/>
        <v>0</v>
      </c>
      <c r="Q33" s="74">
        <f t="shared" si="84"/>
        <v>0</v>
      </c>
      <c r="R33" s="94">
        <f t="shared" ref="R33" si="234">+R51+R84+R117+R150+R216+R249+R282+R315+R348+R381+R414+R447+R480+R513+R546+R579+R612+R645+R678+R711+R744+R777+R810+R843+R876+R909+R942+R975+R1008+R1041+R1074+R1107+R1140+R1173+R1206+R1239+R1272+R1305+R1338+R1371+R1404+R1437+R1470+R1503+R1536+R1569+R1602+R1635+R1668+R1701+R1734+R1767+R1800+R1833+R1866+R1899+R1932+R1965+R1998+R2031+R2064+R2097+R2130+R2163+R2196+R2229+R2262+R2295+R2328+R2361+R2394+R2427+R2460+R2493+R2526+R2559+R2592+R2625+R2658+R2691+R2724+R2757+R2790+R2823+R2856+R2889+R2922+R2955+R2988+R3021+R3054+R3087+R3120+R3153+R3186+R3219+R3252+R3285+R3318+R3351+R3384+R3417+R3450+R3483+R3516+R3549+R3582+R3615+R3648+R3681+R3714+R3747+R3780+R3813+R3846+R3879+R3912+R3945+R3978+R4011+R4044+R4077+R4110+R4143+R4176+R4209+R4242+R4275+R4308+R4341+R4374+R4407+R4440+R4473+R4506+R4539+R4572+R4605+R4638+R4671+R4704+R4737+R4770+R4803+R4836+R4869+R4902+R4935+R4968+R5001+R5034+R5067+R5100+R5133+R5166+R5199+R5232+R5265+R5298+R5331+R5364+R5397+R5430+R5463+R5496+R5529+R5562+R5595+R5628+R5661+R5694+R5727+R5760+R5793+R5826+R5859+R5892+R5925+R5958+R5991+R6024+R6057+R6090+R6123+R6156+R6189+R6222+R6255+R6288+R6321+R6354+R6387+R6420+R6453+R6486+R6519+R6552+R6585+R6618+R6651</f>
        <v>0</v>
      </c>
      <c r="S33" s="101">
        <f t="shared" si="86"/>
        <v>0</v>
      </c>
      <c r="T33" s="74">
        <f t="shared" si="87"/>
        <v>0</v>
      </c>
      <c r="U33" s="94">
        <f t="shared" ref="U33" si="235">+U51+U84+U117+U150+U216+U249+U282+U315+U348+U381+U414+U447+U480+U513+U546+U579+U612+U645+U678+U711+U744+U777+U810+U843+U876+U909+U942+U975+U1008+U1041+U1074+U1107+U1140+U1173+U1206+U1239+U1272+U1305+U1338+U1371+U1404+U1437+U1470+U1503+U1536+U1569+U1602+U1635+U1668+U1701+U1734+U1767+U1800+U1833+U1866+U1899+U1932+U1965+U1998+U2031+U2064+U2097+U2130+U2163+U2196+U2229+U2262+U2295+U2328+U2361+U2394+U2427+U2460+U2493+U2526+U2559+U2592+U2625+U2658+U2691+U2724+U2757+U2790+U2823+U2856+U2889+U2922+U2955+U2988+U3021+U3054+U3087+U3120+U3153+U3186+U3219+U3252+U3285+U3318+U3351+U3384+U3417+U3450+U3483+U3516+U3549+U3582+U3615+U3648+U3681+U3714+U3747+U3780+U3813+U3846+U3879+U3912+U3945+U3978+U4011+U4044+U4077+U4110+U4143+U4176+U4209+U4242+U4275+U4308+U4341+U4374+U4407+U4440+U4473+U4506+U4539+U4572+U4605+U4638+U4671+U4704+U4737+U4770+U4803+U4836+U4869+U4902+U4935+U4968+U5001+U5034+U5067+U5100+U5133+U5166+U5199+U5232+U5265+U5298+U5331+U5364+U5397+U5430+U5463+U5496+U5529+U5562+U5595+U5628+U5661+U5694+U5727+U5760+U5793+U5826+U5859+U5892+U5925+U5958+U5991+U6024+U6057+U6090+U6123+U6156+U6189+U6222+U6255+U6288+U6321+U6354+U6387+U6420+U6453+U6486+U6519+U6552+U6585+U6618+U6651</f>
        <v>0</v>
      </c>
      <c r="V33" s="101">
        <f t="shared" si="89"/>
        <v>0</v>
      </c>
      <c r="W33" s="74">
        <f t="shared" si="90"/>
        <v>0</v>
      </c>
      <c r="X33" s="94">
        <f t="shared" ref="X33" si="236">+X51+X84+X117+X150+X216+X249+X282+X315+X348+X381+X414+X447+X480+X513+X546+X579+X612+X645+X678+X711+X744+X777+X810+X843+X876+X909+X942+X975+X1008+X1041+X1074+X1107+X1140+X1173+X1206+X1239+X1272+X1305+X1338+X1371+X1404+X1437+X1470+X1503+X1536+X1569+X1602+X1635+X1668+X1701+X1734+X1767+X1800+X1833+X1866+X1899+X1932+X1965+X1998+X2031+X2064+X2097+X2130+X2163+X2196+X2229+X2262+X2295+X2328+X2361+X2394+X2427+X2460+X2493+X2526+X2559+X2592+X2625+X2658+X2691+X2724+X2757+X2790+X2823+X2856+X2889+X2922+X2955+X2988+X3021+X3054+X3087+X3120+X3153+X3186+X3219+X3252+X3285+X3318+X3351+X3384+X3417+X3450+X3483+X3516+X3549+X3582+X3615+X3648+X3681+X3714+X3747+X3780+X3813+X3846+X3879+X3912+X3945+X3978+X4011+X4044+X4077+X4110+X4143+X4176+X4209+X4242+X4275+X4308+X4341+X4374+X4407+X4440+X4473+X4506+X4539+X4572+X4605+X4638+X4671+X4704+X4737+X4770+X4803+X4836+X4869+X4902+X4935+X4968+X5001+X5034+X5067+X5100+X5133+X5166+X5199+X5232+X5265+X5298+X5331+X5364+X5397+X5430+X5463+X5496+X5529+X5562+X5595+X5628+X5661+X5694+X5727+X5760+X5793+X5826+X5859+X5892+X5925+X5958+X5991+X6024+X6057+X6090+X6123+X6156+X6189+X6222+X6255+X6288+X6321+X6354+X6387+X6420+X6453+X6486+X6519+X6552+X6585+X6618+X6651</f>
        <v>0</v>
      </c>
      <c r="Y33" s="101">
        <f t="shared" si="92"/>
        <v>0</v>
      </c>
      <c r="Z33" s="74">
        <f t="shared" si="93"/>
        <v>0</v>
      </c>
      <c r="AA33" s="94">
        <f t="shared" ref="AA33" si="237">+AA51+AA84+AA117+AA150+AA216+AA249+AA282+AA315+AA348+AA381+AA414+AA447+AA480+AA513+AA546+AA579+AA612+AA645+AA678+AA711+AA744+AA777+AA810+AA843+AA876+AA909+AA942+AA975+AA1008+AA1041+AA1074+AA1107+AA1140+AA1173+AA1206+AA1239+AA1272+AA1305+AA1338+AA1371+AA1404+AA1437+AA1470+AA1503+AA1536+AA1569+AA1602+AA1635+AA1668+AA1701+AA1734+AA1767+AA1800+AA1833+AA1866+AA1899+AA1932+AA1965+AA1998+AA2031+AA2064+AA2097+AA2130+AA2163+AA2196+AA2229+AA2262+AA2295+AA2328+AA2361+AA2394+AA2427+AA2460+AA2493+AA2526+AA2559+AA2592+AA2625+AA2658+AA2691+AA2724+AA2757+AA2790+AA2823+AA2856+AA2889+AA2922+AA2955+AA2988+AA3021+AA3054+AA3087+AA3120+AA3153+AA3186+AA3219+AA3252+AA3285+AA3318+AA3351+AA3384+AA3417+AA3450+AA3483+AA3516+AA3549+AA3582+AA3615+AA3648+AA3681+AA3714+AA3747+AA3780+AA3813+AA3846+AA3879+AA3912+AA3945+AA3978+AA4011+AA4044+AA4077+AA4110+AA4143+AA4176+AA4209+AA4242+AA4275+AA4308+AA4341+AA4374+AA4407+AA4440+AA4473+AA4506+AA4539+AA4572+AA4605+AA4638+AA4671+AA4704+AA4737+AA4770+AA4803+AA4836+AA4869+AA4902+AA4935+AA4968+AA5001+AA5034+AA5067+AA5100+AA5133+AA5166+AA5199+AA5232+AA5265+AA5298+AA5331+AA5364+AA5397+AA5430+AA5463+AA5496+AA5529+AA5562+AA5595+AA5628+AA5661+AA5694+AA5727+AA5760+AA5793+AA5826+AA5859+AA5892+AA5925+AA5958+AA5991+AA6024+AA6057+AA6090+AA6123+AA6156+AA6189+AA6222+AA6255+AA6288+AA6321+AA6354+AA6387+AA6420+AA6453+AA6486+AA6519+AA6552+AA6585+AA6618+AA6651</f>
        <v>0</v>
      </c>
      <c r="AB33" s="101">
        <f t="shared" si="95"/>
        <v>0</v>
      </c>
      <c r="AC33" s="74">
        <f t="shared" si="96"/>
        <v>0</v>
      </c>
      <c r="AD33" s="94">
        <f t="shared" ref="AD33" si="238">+AD51+AD84+AD117+AD150+AD216+AD249+AD282+AD315+AD348+AD381+AD414+AD447+AD480+AD513+AD546+AD579+AD612+AD645+AD678+AD711+AD744+AD777+AD810+AD843+AD876+AD909+AD942+AD975+AD1008+AD1041+AD1074+AD1107+AD1140+AD1173+AD1206+AD1239+AD1272+AD1305+AD1338+AD1371+AD1404+AD1437+AD1470+AD1503+AD1536+AD1569+AD1602+AD1635+AD1668+AD1701+AD1734+AD1767+AD1800+AD1833+AD1866+AD1899+AD1932+AD1965+AD1998+AD2031+AD2064+AD2097+AD2130+AD2163+AD2196+AD2229+AD2262+AD2295+AD2328+AD2361+AD2394+AD2427+AD2460+AD2493+AD2526+AD2559+AD2592+AD2625+AD2658+AD2691+AD2724+AD2757+AD2790+AD2823+AD2856+AD2889+AD2922+AD2955+AD2988+AD3021+AD3054+AD3087+AD3120+AD3153+AD3186+AD3219+AD3252+AD3285+AD3318+AD3351+AD3384+AD3417+AD3450+AD3483+AD3516+AD3549+AD3582+AD3615+AD3648+AD3681+AD3714+AD3747+AD3780+AD3813+AD3846+AD3879+AD3912+AD3945+AD3978+AD4011+AD4044+AD4077+AD4110+AD4143+AD4176+AD4209+AD4242+AD4275+AD4308+AD4341+AD4374+AD4407+AD4440+AD4473+AD4506+AD4539+AD4572+AD4605+AD4638+AD4671+AD4704+AD4737+AD4770+AD4803+AD4836+AD4869+AD4902+AD4935+AD4968+AD5001+AD5034+AD5067+AD5100+AD5133+AD5166+AD5199+AD5232+AD5265+AD5298+AD5331+AD5364+AD5397+AD5430+AD5463+AD5496+AD5529+AD5562+AD5595+AD5628+AD5661+AD5694+AD5727+AD5760+AD5793+AD5826+AD5859+AD5892+AD5925+AD5958+AD5991+AD6024+AD6057+AD6090+AD6123+AD6156+AD6189+AD6222+AD6255+AD6288+AD6321+AD6354+AD6387+AD6420+AD6453+AD6486+AD6519+AD6552+AD6585+AD6618+AD6651</f>
        <v>0</v>
      </c>
      <c r="AE33" s="101">
        <f t="shared" si="98"/>
        <v>0</v>
      </c>
      <c r="AF33" s="74">
        <f t="shared" si="99"/>
        <v>0</v>
      </c>
      <c r="AG33" s="94">
        <f t="shared" ref="AG33" si="239">+AG51+AG84+AG117+AG150+AG216+AG249+AG282+AG315+AG348+AG381+AG414+AG447+AG480+AG513+AG546+AG579+AG612+AG645+AG678+AG711+AG744+AG777+AG810+AG843+AG876+AG909+AG942+AG975+AG1008+AG1041+AG1074+AG1107+AG1140+AG1173+AG1206+AG1239+AG1272+AG1305+AG1338+AG1371+AG1404+AG1437+AG1470+AG1503+AG1536+AG1569+AG1602+AG1635+AG1668+AG1701+AG1734+AG1767+AG1800+AG1833+AG1866+AG1899+AG1932+AG1965+AG1998+AG2031+AG2064+AG2097+AG2130+AG2163+AG2196+AG2229+AG2262+AG2295+AG2328+AG2361+AG2394+AG2427+AG2460+AG2493+AG2526+AG2559+AG2592+AG2625+AG2658+AG2691+AG2724+AG2757+AG2790+AG2823+AG2856+AG2889+AG2922+AG2955+AG2988+AG3021+AG3054+AG3087+AG3120+AG3153+AG3186+AG3219+AG3252+AG3285+AG3318+AG3351+AG3384+AG3417+AG3450+AG3483+AG3516+AG3549+AG3582+AG3615+AG3648+AG3681+AG3714+AG3747+AG3780+AG3813+AG3846+AG3879+AG3912+AG3945+AG3978+AG4011+AG4044+AG4077+AG4110+AG4143+AG4176+AG4209+AG4242+AG4275+AG4308+AG4341+AG4374+AG4407+AG4440+AG4473+AG4506+AG4539+AG4572+AG4605+AG4638+AG4671+AG4704+AG4737+AG4770+AG4803+AG4836+AG4869+AG4902+AG4935+AG4968+AG5001+AG5034+AG5067+AG5100+AG5133+AG5166+AG5199+AG5232+AG5265+AG5298+AG5331+AG5364+AG5397+AG5430+AG5463+AG5496+AG5529+AG5562+AG5595+AG5628+AG5661+AG5694+AG5727+AG5760+AG5793+AG5826+AG5859+AG5892+AG5925+AG5958+AG5991+AG6024+AG6057+AG6090+AG6123+AG6156+AG6189+AG6222+AG6255+AG6288+AG6321+AG6354+AG6387+AG6420+AG6453+AG6486+AG6519+AG6552+AG6585+AG6618+AG6651</f>
        <v>0</v>
      </c>
      <c r="AH33" s="101">
        <f t="shared" si="101"/>
        <v>0</v>
      </c>
      <c r="AI33" s="74">
        <f t="shared" si="102"/>
        <v>0</v>
      </c>
      <c r="AJ33" s="94">
        <f t="shared" ref="AJ33" si="240">+AJ51+AJ84+AJ117+AJ150+AJ216+AJ249+AJ282+AJ315+AJ348+AJ381+AJ414+AJ447+AJ480+AJ513+AJ546+AJ579+AJ612+AJ645+AJ678+AJ711+AJ744+AJ777+AJ810+AJ843+AJ876+AJ909+AJ942+AJ975+AJ1008+AJ1041+AJ1074+AJ1107+AJ1140+AJ1173+AJ1206+AJ1239+AJ1272+AJ1305+AJ1338+AJ1371+AJ1404+AJ1437+AJ1470+AJ1503+AJ1536+AJ1569+AJ1602+AJ1635+AJ1668+AJ1701+AJ1734+AJ1767+AJ1800+AJ1833+AJ1866+AJ1899+AJ1932+AJ1965+AJ1998+AJ2031+AJ2064+AJ2097+AJ2130+AJ2163+AJ2196+AJ2229+AJ2262+AJ2295+AJ2328+AJ2361+AJ2394+AJ2427+AJ2460+AJ2493+AJ2526+AJ2559+AJ2592+AJ2625+AJ2658+AJ2691+AJ2724+AJ2757+AJ2790+AJ2823+AJ2856+AJ2889+AJ2922+AJ2955+AJ2988+AJ3021+AJ3054+AJ3087+AJ3120+AJ3153+AJ3186+AJ3219+AJ3252+AJ3285+AJ3318+AJ3351+AJ3384+AJ3417+AJ3450+AJ3483+AJ3516+AJ3549+AJ3582+AJ3615+AJ3648+AJ3681+AJ3714+AJ3747+AJ3780+AJ3813+AJ3846+AJ3879+AJ3912+AJ3945+AJ3978+AJ4011+AJ4044+AJ4077+AJ4110+AJ4143+AJ4176+AJ4209+AJ4242+AJ4275+AJ4308+AJ4341+AJ4374+AJ4407+AJ4440+AJ4473+AJ4506+AJ4539+AJ4572+AJ4605+AJ4638+AJ4671+AJ4704+AJ4737+AJ4770+AJ4803+AJ4836+AJ4869+AJ4902+AJ4935+AJ4968+AJ5001+AJ5034+AJ5067+AJ5100+AJ5133+AJ5166+AJ5199+AJ5232+AJ5265+AJ5298+AJ5331+AJ5364+AJ5397+AJ5430+AJ5463+AJ5496+AJ5529+AJ5562+AJ5595+AJ5628+AJ5661+AJ5694+AJ5727+AJ5760+AJ5793+AJ5826+AJ5859+AJ5892+AJ5925+AJ5958+AJ5991+AJ6024+AJ6057+AJ6090+AJ6123+AJ6156+AJ6189+AJ6222+AJ6255+AJ6288+AJ6321+AJ6354+AJ6387+AJ6420+AJ6453+AJ6486+AJ6519+AJ6552+AJ6585+AJ6618+AJ6651</f>
        <v>0</v>
      </c>
      <c r="AK33" s="101">
        <f t="shared" si="104"/>
        <v>0</v>
      </c>
      <c r="AL33" s="74">
        <f t="shared" si="105"/>
        <v>0</v>
      </c>
      <c r="AM33" s="94">
        <f t="shared" ref="AM33" si="241">+AM51+AM84+AM117+AM150+AM216+AM249+AM282+AM315+AM348+AM381+AM414+AM447+AM480+AM513+AM546+AM579+AM612+AM645+AM678+AM711+AM744+AM777+AM810+AM843+AM876+AM909+AM942+AM975+AM1008+AM1041+AM1074+AM1107+AM1140+AM1173+AM1206+AM1239+AM1272+AM1305+AM1338+AM1371+AM1404+AM1437+AM1470+AM1503+AM1536+AM1569+AM1602+AM1635+AM1668+AM1701+AM1734+AM1767+AM1800+AM1833+AM1866+AM1899+AM1932+AM1965+AM1998+AM2031+AM2064+AM2097+AM2130+AM2163+AM2196+AM2229+AM2262+AM2295+AM2328+AM2361+AM2394+AM2427+AM2460+AM2493+AM2526+AM2559+AM2592+AM2625+AM2658+AM2691+AM2724+AM2757+AM2790+AM2823+AM2856+AM2889+AM2922+AM2955+AM2988+AM3021+AM3054+AM3087+AM3120+AM3153+AM3186+AM3219+AM3252+AM3285+AM3318+AM3351+AM3384+AM3417+AM3450+AM3483+AM3516+AM3549+AM3582+AM3615+AM3648+AM3681+AM3714+AM3747+AM3780+AM3813+AM3846+AM3879+AM3912+AM3945+AM3978+AM4011+AM4044+AM4077+AM4110+AM4143+AM4176+AM4209+AM4242+AM4275+AM4308+AM4341+AM4374+AM4407+AM4440+AM4473+AM4506+AM4539+AM4572+AM4605+AM4638+AM4671+AM4704+AM4737+AM4770+AM4803+AM4836+AM4869+AM4902+AM4935+AM4968+AM5001+AM5034+AM5067+AM5100+AM5133+AM5166+AM5199+AM5232+AM5265+AM5298+AM5331+AM5364+AM5397+AM5430+AM5463+AM5496+AM5529+AM5562+AM5595+AM5628+AM5661+AM5694+AM5727+AM5760+AM5793+AM5826+AM5859+AM5892+AM5925+AM5958+AM5991+AM6024+AM6057+AM6090+AM6123+AM6156+AM6189+AM6222+AM6255+AM6288+AM6321+AM6354+AM6387+AM6420+AM6453+AM6486+AM6519+AM6552+AM6585+AM6618+AM6651</f>
        <v>0</v>
      </c>
      <c r="AN33" s="101">
        <f t="shared" si="107"/>
        <v>0</v>
      </c>
      <c r="AO33" s="74">
        <f t="shared" si="108"/>
        <v>0</v>
      </c>
    </row>
    <row r="34" spans="1:41" ht="32.549999999999997" customHeight="1" thickBot="1" x14ac:dyDescent="0.5">
      <c r="B34" s="47" t="s">
        <v>121</v>
      </c>
    </row>
    <row r="35" spans="1:41" ht="16.2" thickBot="1" x14ac:dyDescent="0.35">
      <c r="A35" s="111" t="s">
        <v>50</v>
      </c>
      <c r="B35" s="198">
        <v>80000</v>
      </c>
      <c r="C35" s="123"/>
      <c r="D35" s="203" t="s">
        <v>0</v>
      </c>
      <c r="E35" s="204"/>
      <c r="F35" s="204" t="s">
        <v>1</v>
      </c>
      <c r="G35" s="204"/>
      <c r="H35" s="124"/>
      <c r="I35" s="204" t="s">
        <v>2</v>
      </c>
      <c r="J35" s="204"/>
      <c r="K35" s="124"/>
      <c r="L35" s="204" t="s">
        <v>3</v>
      </c>
      <c r="M35" s="204"/>
      <c r="N35" s="124"/>
      <c r="O35" s="204" t="s">
        <v>4</v>
      </c>
      <c r="P35" s="204"/>
      <c r="Q35" s="124"/>
      <c r="R35" s="204" t="s">
        <v>5</v>
      </c>
      <c r="S35" s="204"/>
      <c r="T35" s="124"/>
      <c r="U35" s="204" t="s">
        <v>6</v>
      </c>
      <c r="V35" s="204"/>
      <c r="W35" s="124"/>
      <c r="X35" s="204" t="s">
        <v>7</v>
      </c>
      <c r="Y35" s="204"/>
      <c r="Z35" s="124"/>
      <c r="AA35" s="204" t="s">
        <v>8</v>
      </c>
      <c r="AB35" s="204"/>
      <c r="AC35" s="124"/>
      <c r="AD35" s="204" t="s">
        <v>9</v>
      </c>
      <c r="AE35" s="204"/>
      <c r="AF35" s="124"/>
      <c r="AG35" s="204" t="s">
        <v>10</v>
      </c>
      <c r="AH35" s="204"/>
      <c r="AI35" s="124"/>
      <c r="AJ35" s="204" t="s">
        <v>11</v>
      </c>
      <c r="AK35" s="204"/>
      <c r="AL35" s="124"/>
      <c r="AM35" s="204" t="s">
        <v>12</v>
      </c>
      <c r="AN35" s="204"/>
      <c r="AO35" s="124"/>
    </row>
    <row r="36" spans="1:41" x14ac:dyDescent="0.3">
      <c r="A36" s="112" t="s">
        <v>51</v>
      </c>
      <c r="B36" s="194">
        <v>0.2</v>
      </c>
      <c r="C36" s="19" t="s">
        <v>67</v>
      </c>
      <c r="D36" s="20" t="s">
        <v>13</v>
      </c>
      <c r="E36" s="21" t="s">
        <v>14</v>
      </c>
      <c r="F36" s="22" t="s">
        <v>13</v>
      </c>
      <c r="G36" s="23" t="s">
        <v>14</v>
      </c>
      <c r="H36" s="24" t="s">
        <v>65</v>
      </c>
      <c r="I36" s="22" t="s">
        <v>13</v>
      </c>
      <c r="J36" s="23" t="s">
        <v>14</v>
      </c>
      <c r="K36" s="24" t="s">
        <v>65</v>
      </c>
      <c r="L36" s="22" t="s">
        <v>13</v>
      </c>
      <c r="M36" s="23" t="s">
        <v>14</v>
      </c>
      <c r="N36" s="24" t="s">
        <v>65</v>
      </c>
      <c r="O36" s="22" t="s">
        <v>13</v>
      </c>
      <c r="P36" s="23" t="s">
        <v>14</v>
      </c>
      <c r="Q36" s="24" t="s">
        <v>65</v>
      </c>
      <c r="R36" s="22" t="s">
        <v>13</v>
      </c>
      <c r="S36" s="23" t="s">
        <v>14</v>
      </c>
      <c r="T36" s="24" t="s">
        <v>65</v>
      </c>
      <c r="U36" s="22" t="s">
        <v>13</v>
      </c>
      <c r="V36" s="23" t="s">
        <v>14</v>
      </c>
      <c r="W36" s="24" t="s">
        <v>65</v>
      </c>
      <c r="X36" s="22" t="s">
        <v>13</v>
      </c>
      <c r="Y36" s="23" t="s">
        <v>14</v>
      </c>
      <c r="Z36" s="24" t="s">
        <v>65</v>
      </c>
      <c r="AA36" s="22" t="s">
        <v>13</v>
      </c>
      <c r="AB36" s="23" t="s">
        <v>14</v>
      </c>
      <c r="AC36" s="24" t="s">
        <v>65</v>
      </c>
      <c r="AD36" s="22" t="s">
        <v>13</v>
      </c>
      <c r="AE36" s="23" t="s">
        <v>14</v>
      </c>
      <c r="AF36" s="24" t="s">
        <v>65</v>
      </c>
      <c r="AG36" s="22" t="s">
        <v>13</v>
      </c>
      <c r="AH36" s="23" t="s">
        <v>14</v>
      </c>
      <c r="AI36" s="24" t="s">
        <v>65</v>
      </c>
      <c r="AJ36" s="22" t="s">
        <v>13</v>
      </c>
      <c r="AK36" s="23" t="s">
        <v>14</v>
      </c>
      <c r="AL36" s="24" t="s">
        <v>65</v>
      </c>
      <c r="AM36" s="22" t="s">
        <v>13</v>
      </c>
      <c r="AN36" s="23" t="s">
        <v>14</v>
      </c>
      <c r="AO36" s="24" t="s">
        <v>65</v>
      </c>
    </row>
    <row r="37" spans="1:41" x14ac:dyDescent="0.3">
      <c r="A37" s="205" t="s">
        <v>83</v>
      </c>
      <c r="B37" s="25" t="s">
        <v>48</v>
      </c>
      <c r="C37" s="26"/>
      <c r="D37" s="27"/>
      <c r="E37" s="28"/>
      <c r="F37" s="29"/>
      <c r="G37" s="30"/>
      <c r="H37" s="31"/>
      <c r="I37" s="29"/>
      <c r="J37" s="30"/>
      <c r="K37" s="31"/>
      <c r="L37" s="29"/>
      <c r="M37" s="30"/>
      <c r="N37" s="31"/>
      <c r="O37" s="29"/>
      <c r="P37" s="30"/>
      <c r="Q37" s="31"/>
      <c r="R37" s="29"/>
      <c r="S37" s="30"/>
      <c r="T37" s="31"/>
      <c r="U37" s="29"/>
      <c r="V37" s="30"/>
      <c r="W37" s="31"/>
      <c r="X37" s="29"/>
      <c r="Y37" s="30"/>
      <c r="Z37" s="31"/>
      <c r="AA37" s="29"/>
      <c r="AB37" s="30"/>
      <c r="AC37" s="31"/>
      <c r="AD37" s="29"/>
      <c r="AE37" s="30"/>
      <c r="AF37" s="31"/>
      <c r="AG37" s="29"/>
      <c r="AH37" s="30"/>
      <c r="AI37" s="31"/>
      <c r="AJ37" s="29"/>
      <c r="AK37" s="30"/>
      <c r="AL37" s="31"/>
      <c r="AM37" s="29"/>
      <c r="AN37" s="30"/>
      <c r="AO37" s="31"/>
    </row>
    <row r="38" spans="1:41" ht="13.8" customHeight="1" x14ac:dyDescent="0.3">
      <c r="A38" s="205"/>
      <c r="B38" s="32" t="s">
        <v>44</v>
      </c>
      <c r="C38" s="33"/>
      <c r="D38" s="195">
        <v>0</v>
      </c>
      <c r="E38" s="48">
        <f t="shared" ref="E38" si="242">G38+J38+M38+P38+S38+V38+Y38+AB38+AE38+AH38+AK38+AN38</f>
        <v>0</v>
      </c>
      <c r="F38" s="161">
        <f t="shared" ref="F38" si="243">+$D38/12</f>
        <v>0</v>
      </c>
      <c r="G38" s="65">
        <f>+G39</f>
        <v>0</v>
      </c>
      <c r="H38" s="72">
        <f>+G38-F38</f>
        <v>0</v>
      </c>
      <c r="I38" s="161">
        <f t="shared" ref="I38" si="244">+$D38/12</f>
        <v>0</v>
      </c>
      <c r="J38" s="65">
        <f t="shared" ref="J38" si="245">+J39</f>
        <v>0</v>
      </c>
      <c r="K38" s="72">
        <f>+J38-I38+H38</f>
        <v>0</v>
      </c>
      <c r="L38" s="161">
        <f t="shared" ref="L38:AM38" si="246">+$D38/12</f>
        <v>0</v>
      </c>
      <c r="M38" s="65">
        <f t="shared" ref="M38:AN38" si="247">+M39</f>
        <v>0</v>
      </c>
      <c r="N38" s="72">
        <f t="shared" ref="N38" si="248">+M38-L38+K38</f>
        <v>0</v>
      </c>
      <c r="O38" s="161">
        <f t="shared" si="246"/>
        <v>0</v>
      </c>
      <c r="P38" s="65">
        <f t="shared" si="247"/>
        <v>0</v>
      </c>
      <c r="Q38" s="72">
        <f t="shared" ref="Q38" si="249">+P38-O38+N38</f>
        <v>0</v>
      </c>
      <c r="R38" s="161">
        <f t="shared" si="246"/>
        <v>0</v>
      </c>
      <c r="S38" s="65">
        <f t="shared" si="247"/>
        <v>0</v>
      </c>
      <c r="T38" s="72">
        <f t="shared" ref="T38" si="250">+S38-R38+Q38</f>
        <v>0</v>
      </c>
      <c r="U38" s="161">
        <f t="shared" si="246"/>
        <v>0</v>
      </c>
      <c r="V38" s="65">
        <f t="shared" si="247"/>
        <v>0</v>
      </c>
      <c r="W38" s="72">
        <f t="shared" ref="W38" si="251">+V38-U38+T38</f>
        <v>0</v>
      </c>
      <c r="X38" s="161">
        <f t="shared" si="246"/>
        <v>0</v>
      </c>
      <c r="Y38" s="65">
        <f t="shared" si="247"/>
        <v>0</v>
      </c>
      <c r="Z38" s="72">
        <f t="shared" ref="Z38" si="252">+Y38-X38+W38</f>
        <v>0</v>
      </c>
      <c r="AA38" s="161">
        <f t="shared" si="246"/>
        <v>0</v>
      </c>
      <c r="AB38" s="65">
        <f t="shared" si="247"/>
        <v>0</v>
      </c>
      <c r="AC38" s="72">
        <f t="shared" ref="AC38" si="253">+AB38-AA38+Z38</f>
        <v>0</v>
      </c>
      <c r="AD38" s="161">
        <f t="shared" si="246"/>
        <v>0</v>
      </c>
      <c r="AE38" s="65">
        <f t="shared" si="247"/>
        <v>0</v>
      </c>
      <c r="AF38" s="72">
        <f t="shared" ref="AF38" si="254">+AE38-AD38+AC38</f>
        <v>0</v>
      </c>
      <c r="AG38" s="161">
        <f t="shared" si="246"/>
        <v>0</v>
      </c>
      <c r="AH38" s="65">
        <f t="shared" si="247"/>
        <v>0</v>
      </c>
      <c r="AI38" s="72">
        <f t="shared" ref="AI38" si="255">+AH38-AG38+AF38</f>
        <v>0</v>
      </c>
      <c r="AJ38" s="161">
        <f t="shared" si="246"/>
        <v>0</v>
      </c>
      <c r="AK38" s="65">
        <f t="shared" si="247"/>
        <v>0</v>
      </c>
      <c r="AL38" s="72">
        <f t="shared" ref="AL38" si="256">+AK38-AJ38+AI38</f>
        <v>0</v>
      </c>
      <c r="AM38" s="161">
        <f t="shared" si="246"/>
        <v>0</v>
      </c>
      <c r="AN38" s="65">
        <f t="shared" si="247"/>
        <v>0</v>
      </c>
      <c r="AO38" s="72">
        <f t="shared" ref="AO38" si="257">+AN38-AM38+AL38</f>
        <v>0</v>
      </c>
    </row>
    <row r="39" spans="1:41" s="36" customFormat="1" ht="13.8" customHeight="1" x14ac:dyDescent="0.3">
      <c r="A39" s="205"/>
      <c r="B39" s="35" t="s">
        <v>68</v>
      </c>
      <c r="C39" s="33"/>
      <c r="D39" s="49">
        <f>F39+I39+L39+O39+R39+U39+X39+AA39+AD39+AG39+AJ39+AM39</f>
        <v>0</v>
      </c>
      <c r="E39" s="48">
        <f t="shared" ref="E39:E43" si="258">G39+J39+M39+P39+S39+V39+Y39+AB39+AE39+AH39+AK39+AN39</f>
        <v>0</v>
      </c>
      <c r="F39" s="161">
        <f>INDEX('KPI CHIUSURE'!G$167:G$203,MATCH('Controllo-KPI'!$B34,'KPI CHIUSURE'!$A$167:$A$203,0))</f>
        <v>0</v>
      </c>
      <c r="G39" s="65">
        <f>INDEX('KPI CHIUSURE'!H$167:H$203,MATCH('Controllo-KPI'!$B34,'KPI CHIUSURE'!$A$167:$A$203,0))</f>
        <v>0</v>
      </c>
      <c r="H39" s="72"/>
      <c r="I39" s="161">
        <f>INDEX('KPI CHIUSURE'!J$167:J$203,MATCH('Controllo-KPI'!$B34,'KPI CHIUSURE'!$A$167:$A$203,0))</f>
        <v>0</v>
      </c>
      <c r="J39" s="65">
        <f>INDEX('KPI CHIUSURE'!K$167:K$203,MATCH('Controllo-KPI'!$B34,'KPI CHIUSURE'!$A$167:$A$203,0))</f>
        <v>0</v>
      </c>
      <c r="K39" s="72"/>
      <c r="L39" s="161">
        <f>INDEX('KPI CHIUSURE'!M$167:M$203,MATCH('Controllo-KPI'!$B34,'KPI CHIUSURE'!$A$167:$A$203,0))</f>
        <v>0</v>
      </c>
      <c r="M39" s="65">
        <f>INDEX('KPI CHIUSURE'!N$167:N$203,MATCH('Controllo-KPI'!$B34,'KPI CHIUSURE'!$A$167:$A$203,0))</f>
        <v>0</v>
      </c>
      <c r="N39" s="72"/>
      <c r="O39" s="161">
        <f>INDEX('KPI CHIUSURE'!P$167:P$203,MATCH('Controllo-KPI'!$B34,'KPI CHIUSURE'!$A$167:$A$203,0))</f>
        <v>0</v>
      </c>
      <c r="P39" s="65">
        <f>INDEX('KPI CHIUSURE'!Q$167:Q$203,MATCH('Controllo-KPI'!$B34,'KPI CHIUSURE'!$A$167:$A$203,0))</f>
        <v>0</v>
      </c>
      <c r="Q39" s="72"/>
      <c r="R39" s="161">
        <f>INDEX('KPI CHIUSURE'!S$167:S$203,MATCH('Controllo-KPI'!$B34,'KPI CHIUSURE'!$A$167:$A$203,0))</f>
        <v>0</v>
      </c>
      <c r="S39" s="65">
        <f>INDEX('KPI CHIUSURE'!T$167:T$203,MATCH('Controllo-KPI'!$B34,'KPI CHIUSURE'!$A$167:$A$203,0))</f>
        <v>0</v>
      </c>
      <c r="T39" s="72"/>
      <c r="U39" s="161">
        <f>INDEX('KPI CHIUSURE'!V$167:V$203,MATCH('Controllo-KPI'!$B34,'KPI CHIUSURE'!$A$167:$A$203,0))</f>
        <v>0</v>
      </c>
      <c r="V39" s="65">
        <f>INDEX('KPI CHIUSURE'!W$167:W$203,MATCH('Controllo-KPI'!$B34,'KPI CHIUSURE'!$A$167:$A$203,0))</f>
        <v>0</v>
      </c>
      <c r="W39" s="72"/>
      <c r="X39" s="161">
        <f>INDEX('KPI CHIUSURE'!Y$167:Y$203,MATCH('Controllo-KPI'!$B34,'KPI CHIUSURE'!$A$167:$A$203,0))</f>
        <v>0</v>
      </c>
      <c r="Y39" s="65">
        <f>INDEX('KPI CHIUSURE'!Z$167:Z$203,MATCH('Controllo-KPI'!$B34,'KPI CHIUSURE'!$A$167:$A$203,0))</f>
        <v>0</v>
      </c>
      <c r="Z39" s="72"/>
      <c r="AA39" s="161">
        <f>INDEX('KPI CHIUSURE'!AB$167:AB$203,MATCH('Controllo-KPI'!$B34,'KPI CHIUSURE'!$A$167:$A$203,0))</f>
        <v>0</v>
      </c>
      <c r="AB39" s="65">
        <f>INDEX('KPI CHIUSURE'!AC$167:AC$203,MATCH('Controllo-KPI'!$B34,'KPI CHIUSURE'!$A$167:$A$203,0))</f>
        <v>0</v>
      </c>
      <c r="AC39" s="72"/>
      <c r="AD39" s="161">
        <f>INDEX('KPI CHIUSURE'!AE$167:AE$203,MATCH('Controllo-KPI'!$B34,'KPI CHIUSURE'!$A$167:$A$203,0))</f>
        <v>0</v>
      </c>
      <c r="AE39" s="65">
        <f>INDEX('KPI CHIUSURE'!AF$167:AF$203,MATCH('Controllo-KPI'!$B34,'KPI CHIUSURE'!$A$167:$A$203,0))</f>
        <v>0</v>
      </c>
      <c r="AF39" s="72"/>
      <c r="AG39" s="161">
        <f>INDEX('KPI CHIUSURE'!AH$167:AH$203,MATCH('Controllo-KPI'!$B34,'KPI CHIUSURE'!$A$167:$A$203,0))</f>
        <v>0</v>
      </c>
      <c r="AH39" s="65">
        <f>INDEX('KPI CHIUSURE'!AI$167:AI$203,MATCH('Controllo-KPI'!$B34,'KPI CHIUSURE'!$A$167:$A$203,0))</f>
        <v>0</v>
      </c>
      <c r="AI39" s="72"/>
      <c r="AJ39" s="161">
        <f>INDEX('KPI CHIUSURE'!AK$167:AK$203,MATCH('Controllo-KPI'!$B34,'KPI CHIUSURE'!$A$167:$A$203,0))</f>
        <v>0</v>
      </c>
      <c r="AK39" s="65">
        <f>INDEX('KPI CHIUSURE'!AL$167:AL$203,MATCH('Controllo-KPI'!$B34,'KPI CHIUSURE'!$A$167:$A$203,0))</f>
        <v>0</v>
      </c>
      <c r="AL39" s="72"/>
      <c r="AM39" s="161">
        <f>INDEX('KPI CHIUSURE'!AN$167:AN$203,MATCH('Controllo-KPI'!$B34,'KPI CHIUSURE'!$A$167:$A$203,0))</f>
        <v>0</v>
      </c>
      <c r="AN39" s="65">
        <f>INDEX('KPI CHIUSURE'!AO$167:AO$203,MATCH('Controllo-KPI'!$B34,'KPI CHIUSURE'!$A$167:$A$203,0))</f>
        <v>0</v>
      </c>
      <c r="AO39" s="72"/>
    </row>
    <row r="40" spans="1:41" ht="13.8" customHeight="1" x14ac:dyDescent="0.3">
      <c r="A40" s="205"/>
      <c r="B40" s="32" t="s">
        <v>45</v>
      </c>
      <c r="C40" s="33"/>
      <c r="D40" s="49">
        <f>+D38/B36</f>
        <v>0</v>
      </c>
      <c r="E40" s="48">
        <f t="shared" si="258"/>
        <v>0</v>
      </c>
      <c r="F40" s="87">
        <f>+D40/12</f>
        <v>0</v>
      </c>
      <c r="G40" s="162"/>
      <c r="H40" s="72">
        <f t="shared" ref="H40:H51" si="259">+G40-F40</f>
        <v>0</v>
      </c>
      <c r="I40" s="87">
        <f>+F40</f>
        <v>0</v>
      </c>
      <c r="J40" s="162"/>
      <c r="K40" s="72">
        <f t="shared" ref="K40:K43" si="260">+J40-I40+H40</f>
        <v>0</v>
      </c>
      <c r="L40" s="87">
        <f t="shared" ref="L40:L43" si="261">+I40</f>
        <v>0</v>
      </c>
      <c r="M40" s="162"/>
      <c r="N40" s="72">
        <f t="shared" ref="N40:N43" si="262">+M40-L40+K40</f>
        <v>0</v>
      </c>
      <c r="O40" s="87">
        <f t="shared" ref="O40:O43" si="263">+L40</f>
        <v>0</v>
      </c>
      <c r="P40" s="162"/>
      <c r="Q40" s="72">
        <f t="shared" ref="Q40:Q43" si="264">+P40-O40+N40</f>
        <v>0</v>
      </c>
      <c r="R40" s="87">
        <f t="shared" ref="R40:R43" si="265">+O40</f>
        <v>0</v>
      </c>
      <c r="S40" s="162"/>
      <c r="T40" s="72">
        <f t="shared" ref="T40:T43" si="266">+S40-R40+Q40</f>
        <v>0</v>
      </c>
      <c r="U40" s="87">
        <f t="shared" ref="U40:U43" si="267">+R40</f>
        <v>0</v>
      </c>
      <c r="V40" s="162"/>
      <c r="W40" s="72">
        <f t="shared" ref="W40:W43" si="268">+V40-U40+T40</f>
        <v>0</v>
      </c>
      <c r="X40" s="87">
        <f t="shared" ref="X40:X43" si="269">+U40</f>
        <v>0</v>
      </c>
      <c r="Y40" s="162"/>
      <c r="Z40" s="72">
        <f t="shared" ref="Z40:Z43" si="270">+Y40-X40+W40</f>
        <v>0</v>
      </c>
      <c r="AA40" s="87">
        <f t="shared" ref="AA40:AA43" si="271">+X40</f>
        <v>0</v>
      </c>
      <c r="AB40" s="162"/>
      <c r="AC40" s="72">
        <f t="shared" ref="AC40:AC43" si="272">+AB40-AA40+Z40</f>
        <v>0</v>
      </c>
      <c r="AD40" s="87">
        <f t="shared" ref="AD40:AD43" si="273">+AA40</f>
        <v>0</v>
      </c>
      <c r="AE40" s="162"/>
      <c r="AF40" s="72">
        <f t="shared" ref="AF40:AF43" si="274">+AE40-AD40+AC40</f>
        <v>0</v>
      </c>
      <c r="AG40" s="87">
        <f t="shared" ref="AG40:AG43" si="275">+AD40</f>
        <v>0</v>
      </c>
      <c r="AH40" s="162"/>
      <c r="AI40" s="72">
        <f t="shared" ref="AI40:AI43" si="276">+AH40-AG40+AF40</f>
        <v>0</v>
      </c>
      <c r="AJ40" s="87">
        <f t="shared" ref="AJ40:AJ43" si="277">+AG40</f>
        <v>0</v>
      </c>
      <c r="AK40" s="162"/>
      <c r="AL40" s="72">
        <f t="shared" ref="AL40:AL43" si="278">+AK40-AJ40+AI40</f>
        <v>0</v>
      </c>
      <c r="AM40" s="87">
        <f t="shared" ref="AM40:AM43" si="279">+AJ40</f>
        <v>0</v>
      </c>
      <c r="AN40" s="162"/>
      <c r="AO40" s="72">
        <f t="shared" ref="AO40:AO43" si="280">+AN40-AM40+AL40</f>
        <v>0</v>
      </c>
    </row>
    <row r="41" spans="1:41" x14ac:dyDescent="0.3">
      <c r="A41" s="205"/>
      <c r="B41" s="32" t="s">
        <v>46</v>
      </c>
      <c r="C41" s="33"/>
      <c r="D41" s="49">
        <f>+D40/B35</f>
        <v>0</v>
      </c>
      <c r="E41" s="48">
        <f t="shared" si="258"/>
        <v>0</v>
      </c>
      <c r="F41" s="87">
        <f>+D41/12</f>
        <v>0</v>
      </c>
      <c r="G41" s="163"/>
      <c r="H41" s="72">
        <f t="shared" si="259"/>
        <v>0</v>
      </c>
      <c r="I41" s="87">
        <f>+F41</f>
        <v>0</v>
      </c>
      <c r="J41" s="163"/>
      <c r="K41" s="72">
        <f t="shared" si="260"/>
        <v>0</v>
      </c>
      <c r="L41" s="87">
        <f t="shared" si="261"/>
        <v>0</v>
      </c>
      <c r="M41" s="163"/>
      <c r="N41" s="72">
        <f t="shared" si="262"/>
        <v>0</v>
      </c>
      <c r="O41" s="87">
        <f t="shared" si="263"/>
        <v>0</v>
      </c>
      <c r="P41" s="163"/>
      <c r="Q41" s="72">
        <f t="shared" si="264"/>
        <v>0</v>
      </c>
      <c r="R41" s="87">
        <f t="shared" si="265"/>
        <v>0</v>
      </c>
      <c r="S41" s="163"/>
      <c r="T41" s="72">
        <f t="shared" si="266"/>
        <v>0</v>
      </c>
      <c r="U41" s="87">
        <f t="shared" si="267"/>
        <v>0</v>
      </c>
      <c r="V41" s="163"/>
      <c r="W41" s="72">
        <f t="shared" si="268"/>
        <v>0</v>
      </c>
      <c r="X41" s="87">
        <f t="shared" si="269"/>
        <v>0</v>
      </c>
      <c r="Y41" s="163"/>
      <c r="Z41" s="72">
        <f t="shared" si="270"/>
        <v>0</v>
      </c>
      <c r="AA41" s="87">
        <f t="shared" si="271"/>
        <v>0</v>
      </c>
      <c r="AB41" s="163"/>
      <c r="AC41" s="72">
        <f t="shared" si="272"/>
        <v>0</v>
      </c>
      <c r="AD41" s="87">
        <f t="shared" si="273"/>
        <v>0</v>
      </c>
      <c r="AE41" s="163"/>
      <c r="AF41" s="72">
        <f t="shared" si="274"/>
        <v>0</v>
      </c>
      <c r="AG41" s="87">
        <f t="shared" si="275"/>
        <v>0</v>
      </c>
      <c r="AH41" s="163"/>
      <c r="AI41" s="72">
        <f t="shared" si="276"/>
        <v>0</v>
      </c>
      <c r="AJ41" s="87">
        <f t="shared" si="277"/>
        <v>0</v>
      </c>
      <c r="AK41" s="163"/>
      <c r="AL41" s="72">
        <f t="shared" si="278"/>
        <v>0</v>
      </c>
      <c r="AM41" s="87">
        <f t="shared" si="279"/>
        <v>0</v>
      </c>
      <c r="AN41" s="163"/>
      <c r="AO41" s="72">
        <f t="shared" si="280"/>
        <v>0</v>
      </c>
    </row>
    <row r="42" spans="1:41" x14ac:dyDescent="0.3">
      <c r="A42" s="205"/>
      <c r="B42" s="32" t="s">
        <v>15</v>
      </c>
      <c r="C42" s="33"/>
      <c r="D42" s="49">
        <f>+D41*2</f>
        <v>0</v>
      </c>
      <c r="E42" s="48">
        <f t="shared" si="258"/>
        <v>0</v>
      </c>
      <c r="F42" s="87">
        <f>+D42/12</f>
        <v>0</v>
      </c>
      <c r="G42" s="163"/>
      <c r="H42" s="72">
        <f t="shared" si="259"/>
        <v>0</v>
      </c>
      <c r="I42" s="87">
        <f>+F42</f>
        <v>0</v>
      </c>
      <c r="J42" s="163"/>
      <c r="K42" s="72">
        <f t="shared" si="260"/>
        <v>0</v>
      </c>
      <c r="L42" s="87">
        <f t="shared" si="261"/>
        <v>0</v>
      </c>
      <c r="M42" s="163"/>
      <c r="N42" s="72">
        <f t="shared" si="262"/>
        <v>0</v>
      </c>
      <c r="O42" s="87">
        <f t="shared" si="263"/>
        <v>0</v>
      </c>
      <c r="P42" s="163"/>
      <c r="Q42" s="72">
        <f t="shared" si="264"/>
        <v>0</v>
      </c>
      <c r="R42" s="87">
        <f t="shared" si="265"/>
        <v>0</v>
      </c>
      <c r="S42" s="163"/>
      <c r="T42" s="72">
        <f t="shared" si="266"/>
        <v>0</v>
      </c>
      <c r="U42" s="87">
        <f t="shared" si="267"/>
        <v>0</v>
      </c>
      <c r="V42" s="163"/>
      <c r="W42" s="72">
        <f t="shared" si="268"/>
        <v>0</v>
      </c>
      <c r="X42" s="87">
        <f t="shared" si="269"/>
        <v>0</v>
      </c>
      <c r="Y42" s="163"/>
      <c r="Z42" s="72">
        <f t="shared" si="270"/>
        <v>0</v>
      </c>
      <c r="AA42" s="87">
        <f t="shared" si="271"/>
        <v>0</v>
      </c>
      <c r="AB42" s="163"/>
      <c r="AC42" s="72">
        <f t="shared" si="272"/>
        <v>0</v>
      </c>
      <c r="AD42" s="87">
        <f t="shared" si="273"/>
        <v>0</v>
      </c>
      <c r="AE42" s="163"/>
      <c r="AF42" s="72">
        <f t="shared" si="274"/>
        <v>0</v>
      </c>
      <c r="AG42" s="87">
        <f t="shared" si="275"/>
        <v>0</v>
      </c>
      <c r="AH42" s="163"/>
      <c r="AI42" s="72">
        <f t="shared" si="276"/>
        <v>0</v>
      </c>
      <c r="AJ42" s="87">
        <f t="shared" si="277"/>
        <v>0</v>
      </c>
      <c r="AK42" s="163"/>
      <c r="AL42" s="72">
        <f t="shared" si="278"/>
        <v>0</v>
      </c>
      <c r="AM42" s="87">
        <f t="shared" si="279"/>
        <v>0</v>
      </c>
      <c r="AN42" s="163"/>
      <c r="AO42" s="72">
        <f t="shared" si="280"/>
        <v>0</v>
      </c>
    </row>
    <row r="43" spans="1:41" ht="15" thickBot="1" x14ac:dyDescent="0.35">
      <c r="A43" s="205"/>
      <c r="B43" s="37" t="s">
        <v>16</v>
      </c>
      <c r="C43" s="44"/>
      <c r="D43" s="70">
        <f>+D42</f>
        <v>0</v>
      </c>
      <c r="E43" s="71">
        <f t="shared" si="258"/>
        <v>0</v>
      </c>
      <c r="F43" s="87">
        <f>+D43/12</f>
        <v>0</v>
      </c>
      <c r="G43" s="164"/>
      <c r="H43" s="72">
        <f t="shared" si="259"/>
        <v>0</v>
      </c>
      <c r="I43" s="87">
        <f>+F43</f>
        <v>0</v>
      </c>
      <c r="J43" s="164"/>
      <c r="K43" s="72">
        <f t="shared" si="260"/>
        <v>0</v>
      </c>
      <c r="L43" s="87">
        <f t="shared" si="261"/>
        <v>0</v>
      </c>
      <c r="M43" s="164"/>
      <c r="N43" s="72">
        <f t="shared" si="262"/>
        <v>0</v>
      </c>
      <c r="O43" s="87">
        <f t="shared" si="263"/>
        <v>0</v>
      </c>
      <c r="P43" s="164"/>
      <c r="Q43" s="72">
        <f t="shared" si="264"/>
        <v>0</v>
      </c>
      <c r="R43" s="87">
        <f t="shared" si="265"/>
        <v>0</v>
      </c>
      <c r="S43" s="164"/>
      <c r="T43" s="72">
        <f t="shared" si="266"/>
        <v>0</v>
      </c>
      <c r="U43" s="87">
        <f t="shared" si="267"/>
        <v>0</v>
      </c>
      <c r="V43" s="164"/>
      <c r="W43" s="72">
        <f t="shared" si="268"/>
        <v>0</v>
      </c>
      <c r="X43" s="87">
        <f t="shared" si="269"/>
        <v>0</v>
      </c>
      <c r="Y43" s="164"/>
      <c r="Z43" s="72">
        <f t="shared" si="270"/>
        <v>0</v>
      </c>
      <c r="AA43" s="87">
        <f t="shared" si="271"/>
        <v>0</v>
      </c>
      <c r="AB43" s="164"/>
      <c r="AC43" s="72">
        <f t="shared" si="272"/>
        <v>0</v>
      </c>
      <c r="AD43" s="87">
        <f t="shared" si="273"/>
        <v>0</v>
      </c>
      <c r="AE43" s="164"/>
      <c r="AF43" s="72">
        <f t="shared" si="274"/>
        <v>0</v>
      </c>
      <c r="AG43" s="87">
        <f t="shared" si="275"/>
        <v>0</v>
      </c>
      <c r="AH43" s="164"/>
      <c r="AI43" s="72">
        <f t="shared" si="276"/>
        <v>0</v>
      </c>
      <c r="AJ43" s="87">
        <f t="shared" si="277"/>
        <v>0</v>
      </c>
      <c r="AK43" s="164"/>
      <c r="AL43" s="72">
        <f t="shared" si="278"/>
        <v>0</v>
      </c>
      <c r="AM43" s="87">
        <f t="shared" si="279"/>
        <v>0</v>
      </c>
      <c r="AN43" s="164"/>
      <c r="AO43" s="72">
        <f t="shared" si="280"/>
        <v>0</v>
      </c>
    </row>
    <row r="44" spans="1:41" s="36" customFormat="1" ht="14.4" customHeight="1" x14ac:dyDescent="0.3">
      <c r="A44" s="200" t="s">
        <v>84</v>
      </c>
      <c r="B44" s="66" t="s">
        <v>81</v>
      </c>
      <c r="C44" s="45"/>
      <c r="D44" s="75">
        <v>2</v>
      </c>
      <c r="E44" s="76">
        <f t="shared" ref="E44:E51" si="281">G44+J44+M44+P44+S44+V44+Y44+AB44+AE44+AH44+AK44+AN44</f>
        <v>0</v>
      </c>
      <c r="F44" s="168"/>
      <c r="G44" s="165"/>
      <c r="H44" s="73">
        <f t="shared" si="259"/>
        <v>0</v>
      </c>
      <c r="I44" s="168"/>
      <c r="J44" s="165"/>
      <c r="K44" s="73">
        <f t="shared" ref="K44:K51" si="282">+J44-I44</f>
        <v>0</v>
      </c>
      <c r="L44" s="168"/>
      <c r="M44" s="165"/>
      <c r="N44" s="73">
        <f t="shared" ref="N44:N51" si="283">+M44-L44</f>
        <v>0</v>
      </c>
      <c r="O44" s="168"/>
      <c r="P44" s="165"/>
      <c r="Q44" s="73">
        <f t="shared" ref="Q44:Q51" si="284">+P44-O44</f>
        <v>0</v>
      </c>
      <c r="R44" s="168"/>
      <c r="S44" s="165"/>
      <c r="T44" s="73">
        <f t="shared" ref="T44:T51" si="285">+S44-R44</f>
        <v>0</v>
      </c>
      <c r="U44" s="168"/>
      <c r="V44" s="165"/>
      <c r="W44" s="73">
        <f t="shared" ref="W44:W51" si="286">+V44-U44</f>
        <v>0</v>
      </c>
      <c r="X44" s="168"/>
      <c r="Y44" s="165"/>
      <c r="Z44" s="73">
        <f t="shared" ref="Z44:Z51" si="287">+Y44-X44</f>
        <v>0</v>
      </c>
      <c r="AA44" s="168"/>
      <c r="AB44" s="165"/>
      <c r="AC44" s="73">
        <f t="shared" ref="AC44:AC51" si="288">+AB44-AA44</f>
        <v>0</v>
      </c>
      <c r="AD44" s="168"/>
      <c r="AE44" s="165"/>
      <c r="AF44" s="73">
        <f t="shared" ref="AF44:AF51" si="289">+AE44-AD44</f>
        <v>0</v>
      </c>
      <c r="AG44" s="168"/>
      <c r="AH44" s="165"/>
      <c r="AI44" s="73">
        <f t="shared" ref="AI44:AI51" si="290">+AH44-AG44</f>
        <v>0</v>
      </c>
      <c r="AJ44" s="168"/>
      <c r="AK44" s="165"/>
      <c r="AL44" s="73">
        <f t="shared" ref="AL44:AL51" si="291">+AK44-AJ44</f>
        <v>0</v>
      </c>
      <c r="AM44" s="168"/>
      <c r="AN44" s="165"/>
      <c r="AO44" s="73">
        <f t="shared" ref="AO44:AO51" si="292">+AN44-AM44</f>
        <v>0</v>
      </c>
    </row>
    <row r="45" spans="1:41" s="36" customFormat="1" x14ac:dyDescent="0.3">
      <c r="A45" s="200"/>
      <c r="B45" s="67" t="s">
        <v>82</v>
      </c>
      <c r="C45" s="33"/>
      <c r="D45" s="77">
        <f>+D44*0.5</f>
        <v>1</v>
      </c>
      <c r="E45" s="78">
        <f t="shared" si="281"/>
        <v>0</v>
      </c>
      <c r="F45" s="169"/>
      <c r="G45" s="166"/>
      <c r="H45" s="72">
        <f t="shared" si="259"/>
        <v>0</v>
      </c>
      <c r="I45" s="169"/>
      <c r="J45" s="166"/>
      <c r="K45" s="72">
        <f t="shared" si="282"/>
        <v>0</v>
      </c>
      <c r="L45" s="169"/>
      <c r="M45" s="166"/>
      <c r="N45" s="72">
        <f t="shared" si="283"/>
        <v>0</v>
      </c>
      <c r="O45" s="169"/>
      <c r="P45" s="166"/>
      <c r="Q45" s="72">
        <f t="shared" si="284"/>
        <v>0</v>
      </c>
      <c r="R45" s="169"/>
      <c r="S45" s="166"/>
      <c r="T45" s="72">
        <f t="shared" si="285"/>
        <v>0</v>
      </c>
      <c r="U45" s="169"/>
      <c r="V45" s="166"/>
      <c r="W45" s="72">
        <f t="shared" si="286"/>
        <v>0</v>
      </c>
      <c r="X45" s="169"/>
      <c r="Y45" s="166"/>
      <c r="Z45" s="72">
        <f t="shared" si="287"/>
        <v>0</v>
      </c>
      <c r="AA45" s="169"/>
      <c r="AB45" s="166"/>
      <c r="AC45" s="72">
        <f t="shared" si="288"/>
        <v>0</v>
      </c>
      <c r="AD45" s="169"/>
      <c r="AE45" s="166"/>
      <c r="AF45" s="72">
        <f t="shared" si="289"/>
        <v>0</v>
      </c>
      <c r="AG45" s="169"/>
      <c r="AH45" s="166"/>
      <c r="AI45" s="72">
        <f t="shared" si="290"/>
        <v>0</v>
      </c>
      <c r="AJ45" s="169"/>
      <c r="AK45" s="166"/>
      <c r="AL45" s="72">
        <f t="shared" si="291"/>
        <v>0</v>
      </c>
      <c r="AM45" s="169"/>
      <c r="AN45" s="166"/>
      <c r="AO45" s="72">
        <f t="shared" si="292"/>
        <v>0</v>
      </c>
    </row>
    <row r="46" spans="1:41" s="36" customFormat="1" x14ac:dyDescent="0.3">
      <c r="A46" s="200"/>
      <c r="B46" s="68" t="s">
        <v>22</v>
      </c>
      <c r="C46" s="33"/>
      <c r="D46" s="77">
        <f>+D44</f>
        <v>2</v>
      </c>
      <c r="E46" s="78">
        <f t="shared" si="281"/>
        <v>0</v>
      </c>
      <c r="F46" s="169"/>
      <c r="G46" s="166"/>
      <c r="H46" s="72">
        <f t="shared" si="259"/>
        <v>0</v>
      </c>
      <c r="I46" s="169"/>
      <c r="J46" s="166"/>
      <c r="K46" s="72">
        <f t="shared" si="282"/>
        <v>0</v>
      </c>
      <c r="L46" s="169"/>
      <c r="M46" s="166"/>
      <c r="N46" s="72">
        <f t="shared" si="283"/>
        <v>0</v>
      </c>
      <c r="O46" s="169"/>
      <c r="P46" s="166"/>
      <c r="Q46" s="72">
        <f t="shared" si="284"/>
        <v>0</v>
      </c>
      <c r="R46" s="169"/>
      <c r="S46" s="166"/>
      <c r="T46" s="72">
        <f t="shared" si="285"/>
        <v>0</v>
      </c>
      <c r="U46" s="169"/>
      <c r="V46" s="166"/>
      <c r="W46" s="72">
        <f t="shared" si="286"/>
        <v>0</v>
      </c>
      <c r="X46" s="169"/>
      <c r="Y46" s="166"/>
      <c r="Z46" s="72">
        <f t="shared" si="287"/>
        <v>0</v>
      </c>
      <c r="AA46" s="169"/>
      <c r="AB46" s="166"/>
      <c r="AC46" s="72">
        <f t="shared" si="288"/>
        <v>0</v>
      </c>
      <c r="AD46" s="169"/>
      <c r="AE46" s="166"/>
      <c r="AF46" s="72">
        <f t="shared" si="289"/>
        <v>0</v>
      </c>
      <c r="AG46" s="169"/>
      <c r="AH46" s="166"/>
      <c r="AI46" s="72">
        <f t="shared" si="290"/>
        <v>0</v>
      </c>
      <c r="AJ46" s="169"/>
      <c r="AK46" s="166"/>
      <c r="AL46" s="72">
        <f t="shared" si="291"/>
        <v>0</v>
      </c>
      <c r="AM46" s="169"/>
      <c r="AN46" s="166"/>
      <c r="AO46" s="72">
        <f t="shared" si="292"/>
        <v>0</v>
      </c>
    </row>
    <row r="47" spans="1:41" s="36" customFormat="1" x14ac:dyDescent="0.3">
      <c r="A47" s="200"/>
      <c r="B47" s="69" t="s">
        <v>23</v>
      </c>
      <c r="C47" s="33"/>
      <c r="D47" s="77">
        <f>+D45</f>
        <v>1</v>
      </c>
      <c r="E47" s="78">
        <f t="shared" si="281"/>
        <v>0</v>
      </c>
      <c r="F47" s="169"/>
      <c r="G47" s="166"/>
      <c r="H47" s="72">
        <f t="shared" si="259"/>
        <v>0</v>
      </c>
      <c r="I47" s="169"/>
      <c r="J47" s="166"/>
      <c r="K47" s="72">
        <f t="shared" si="282"/>
        <v>0</v>
      </c>
      <c r="L47" s="169"/>
      <c r="M47" s="166"/>
      <c r="N47" s="72">
        <f t="shared" si="283"/>
        <v>0</v>
      </c>
      <c r="O47" s="169"/>
      <c r="P47" s="166"/>
      <c r="Q47" s="72">
        <f t="shared" si="284"/>
        <v>0</v>
      </c>
      <c r="R47" s="169"/>
      <c r="S47" s="166"/>
      <c r="T47" s="72">
        <f t="shared" si="285"/>
        <v>0</v>
      </c>
      <c r="U47" s="169"/>
      <c r="V47" s="166"/>
      <c r="W47" s="72">
        <f t="shared" si="286"/>
        <v>0</v>
      </c>
      <c r="X47" s="169"/>
      <c r="Y47" s="166"/>
      <c r="Z47" s="72">
        <f t="shared" si="287"/>
        <v>0</v>
      </c>
      <c r="AA47" s="169"/>
      <c r="AB47" s="166"/>
      <c r="AC47" s="72">
        <f t="shared" si="288"/>
        <v>0</v>
      </c>
      <c r="AD47" s="169"/>
      <c r="AE47" s="166"/>
      <c r="AF47" s="72">
        <f t="shared" si="289"/>
        <v>0</v>
      </c>
      <c r="AG47" s="169"/>
      <c r="AH47" s="166"/>
      <c r="AI47" s="72">
        <f t="shared" si="290"/>
        <v>0</v>
      </c>
      <c r="AJ47" s="169"/>
      <c r="AK47" s="166"/>
      <c r="AL47" s="72">
        <f t="shared" si="291"/>
        <v>0</v>
      </c>
      <c r="AM47" s="169"/>
      <c r="AN47" s="166"/>
      <c r="AO47" s="72">
        <f t="shared" si="292"/>
        <v>0</v>
      </c>
    </row>
    <row r="48" spans="1:41" s="36" customFormat="1" x14ac:dyDescent="0.3">
      <c r="A48" s="200"/>
      <c r="B48" s="66" t="s">
        <v>19</v>
      </c>
      <c r="C48" s="33"/>
      <c r="D48" s="77">
        <v>3</v>
      </c>
      <c r="E48" s="78">
        <f t="shared" si="281"/>
        <v>0</v>
      </c>
      <c r="F48" s="169"/>
      <c r="G48" s="166"/>
      <c r="H48" s="72">
        <f t="shared" si="259"/>
        <v>0</v>
      </c>
      <c r="I48" s="169"/>
      <c r="J48" s="166"/>
      <c r="K48" s="72">
        <f t="shared" si="282"/>
        <v>0</v>
      </c>
      <c r="L48" s="169"/>
      <c r="M48" s="166"/>
      <c r="N48" s="72">
        <f t="shared" si="283"/>
        <v>0</v>
      </c>
      <c r="O48" s="169"/>
      <c r="P48" s="166"/>
      <c r="Q48" s="72">
        <f t="shared" si="284"/>
        <v>0</v>
      </c>
      <c r="R48" s="169"/>
      <c r="S48" s="166"/>
      <c r="T48" s="72">
        <f t="shared" si="285"/>
        <v>0</v>
      </c>
      <c r="U48" s="169"/>
      <c r="V48" s="166"/>
      <c r="W48" s="72">
        <f t="shared" si="286"/>
        <v>0</v>
      </c>
      <c r="X48" s="169"/>
      <c r="Y48" s="166"/>
      <c r="Z48" s="72">
        <f t="shared" si="287"/>
        <v>0</v>
      </c>
      <c r="AA48" s="169"/>
      <c r="AB48" s="166"/>
      <c r="AC48" s="72">
        <f t="shared" si="288"/>
        <v>0</v>
      </c>
      <c r="AD48" s="169"/>
      <c r="AE48" s="166"/>
      <c r="AF48" s="72">
        <f t="shared" si="289"/>
        <v>0</v>
      </c>
      <c r="AG48" s="169"/>
      <c r="AH48" s="166"/>
      <c r="AI48" s="72">
        <f t="shared" si="290"/>
        <v>0</v>
      </c>
      <c r="AJ48" s="169"/>
      <c r="AK48" s="166"/>
      <c r="AL48" s="72">
        <f t="shared" si="291"/>
        <v>0</v>
      </c>
      <c r="AM48" s="169"/>
      <c r="AN48" s="166"/>
      <c r="AO48" s="72">
        <f t="shared" si="292"/>
        <v>0</v>
      </c>
    </row>
    <row r="49" spans="1:41" s="36" customFormat="1" x14ac:dyDescent="0.3">
      <c r="A49" s="200"/>
      <c r="B49" s="67" t="s">
        <v>20</v>
      </c>
      <c r="C49" s="33"/>
      <c r="D49" s="77">
        <f>+D44*2</f>
        <v>4</v>
      </c>
      <c r="E49" s="78">
        <f t="shared" si="281"/>
        <v>0</v>
      </c>
      <c r="F49" s="169"/>
      <c r="G49" s="166"/>
      <c r="H49" s="72">
        <f t="shared" si="259"/>
        <v>0</v>
      </c>
      <c r="I49" s="169"/>
      <c r="J49" s="166"/>
      <c r="K49" s="72">
        <f t="shared" si="282"/>
        <v>0</v>
      </c>
      <c r="L49" s="169"/>
      <c r="M49" s="166"/>
      <c r="N49" s="72">
        <f t="shared" si="283"/>
        <v>0</v>
      </c>
      <c r="O49" s="169"/>
      <c r="P49" s="166"/>
      <c r="Q49" s="72">
        <f t="shared" si="284"/>
        <v>0</v>
      </c>
      <c r="R49" s="169"/>
      <c r="S49" s="166"/>
      <c r="T49" s="72">
        <f t="shared" si="285"/>
        <v>0</v>
      </c>
      <c r="U49" s="169"/>
      <c r="V49" s="166"/>
      <c r="W49" s="72">
        <f t="shared" si="286"/>
        <v>0</v>
      </c>
      <c r="X49" s="169"/>
      <c r="Y49" s="166"/>
      <c r="Z49" s="72">
        <f t="shared" si="287"/>
        <v>0</v>
      </c>
      <c r="AA49" s="169"/>
      <c r="AB49" s="166"/>
      <c r="AC49" s="72">
        <f t="shared" si="288"/>
        <v>0</v>
      </c>
      <c r="AD49" s="169"/>
      <c r="AE49" s="166"/>
      <c r="AF49" s="72">
        <f t="shared" si="289"/>
        <v>0</v>
      </c>
      <c r="AG49" s="169"/>
      <c r="AH49" s="166"/>
      <c r="AI49" s="72">
        <f t="shared" si="290"/>
        <v>0</v>
      </c>
      <c r="AJ49" s="169"/>
      <c r="AK49" s="166"/>
      <c r="AL49" s="72">
        <f t="shared" si="291"/>
        <v>0</v>
      </c>
      <c r="AM49" s="169"/>
      <c r="AN49" s="166"/>
      <c r="AO49" s="72">
        <f t="shared" si="292"/>
        <v>0</v>
      </c>
    </row>
    <row r="50" spans="1:41" s="36" customFormat="1" x14ac:dyDescent="0.3">
      <c r="A50" s="200"/>
      <c r="B50" s="67" t="s">
        <v>21</v>
      </c>
      <c r="C50" s="33"/>
      <c r="D50" s="77">
        <f>+D49/0.8</f>
        <v>5</v>
      </c>
      <c r="E50" s="78">
        <f t="shared" si="281"/>
        <v>0</v>
      </c>
      <c r="F50" s="169"/>
      <c r="G50" s="166"/>
      <c r="H50" s="72">
        <f t="shared" si="259"/>
        <v>0</v>
      </c>
      <c r="I50" s="169"/>
      <c r="J50" s="166"/>
      <c r="K50" s="72">
        <f t="shared" si="282"/>
        <v>0</v>
      </c>
      <c r="L50" s="169"/>
      <c r="M50" s="166"/>
      <c r="N50" s="72">
        <f t="shared" si="283"/>
        <v>0</v>
      </c>
      <c r="O50" s="169"/>
      <c r="P50" s="166"/>
      <c r="Q50" s="72">
        <f t="shared" si="284"/>
        <v>0</v>
      </c>
      <c r="R50" s="169"/>
      <c r="S50" s="166"/>
      <c r="T50" s="72">
        <f t="shared" si="285"/>
        <v>0</v>
      </c>
      <c r="U50" s="169"/>
      <c r="V50" s="166"/>
      <c r="W50" s="72">
        <f t="shared" si="286"/>
        <v>0</v>
      </c>
      <c r="X50" s="169"/>
      <c r="Y50" s="166"/>
      <c r="Z50" s="72">
        <f t="shared" si="287"/>
        <v>0</v>
      </c>
      <c r="AA50" s="169"/>
      <c r="AB50" s="166"/>
      <c r="AC50" s="72">
        <f t="shared" si="288"/>
        <v>0</v>
      </c>
      <c r="AD50" s="169"/>
      <c r="AE50" s="166"/>
      <c r="AF50" s="72">
        <f t="shared" si="289"/>
        <v>0</v>
      </c>
      <c r="AG50" s="169"/>
      <c r="AH50" s="166"/>
      <c r="AI50" s="72">
        <f t="shared" si="290"/>
        <v>0</v>
      </c>
      <c r="AJ50" s="169"/>
      <c r="AK50" s="166"/>
      <c r="AL50" s="72">
        <f t="shared" si="291"/>
        <v>0</v>
      </c>
      <c r="AM50" s="169"/>
      <c r="AN50" s="166"/>
      <c r="AO50" s="72">
        <f t="shared" si="292"/>
        <v>0</v>
      </c>
    </row>
    <row r="51" spans="1:41" s="36" customFormat="1" ht="15" thickBot="1" x14ac:dyDescent="0.35">
      <c r="A51" s="113"/>
      <c r="B51" s="67" t="s">
        <v>47</v>
      </c>
      <c r="C51" s="44"/>
      <c r="D51" s="79">
        <f>+D50*2</f>
        <v>10</v>
      </c>
      <c r="E51" s="80">
        <f t="shared" si="281"/>
        <v>0</v>
      </c>
      <c r="F51" s="170"/>
      <c r="G51" s="167"/>
      <c r="H51" s="74">
        <f t="shared" si="259"/>
        <v>0</v>
      </c>
      <c r="I51" s="170"/>
      <c r="J51" s="167"/>
      <c r="K51" s="74">
        <f t="shared" si="282"/>
        <v>0</v>
      </c>
      <c r="L51" s="170"/>
      <c r="M51" s="167"/>
      <c r="N51" s="74">
        <f t="shared" si="283"/>
        <v>0</v>
      </c>
      <c r="O51" s="170"/>
      <c r="P51" s="167"/>
      <c r="Q51" s="74">
        <f t="shared" si="284"/>
        <v>0</v>
      </c>
      <c r="R51" s="170"/>
      <c r="S51" s="167"/>
      <c r="T51" s="74">
        <f t="shared" si="285"/>
        <v>0</v>
      </c>
      <c r="U51" s="170"/>
      <c r="V51" s="167"/>
      <c r="W51" s="74">
        <f t="shared" si="286"/>
        <v>0</v>
      </c>
      <c r="X51" s="170"/>
      <c r="Y51" s="167"/>
      <c r="Z51" s="74">
        <f t="shared" si="287"/>
        <v>0</v>
      </c>
      <c r="AA51" s="170"/>
      <c r="AB51" s="167"/>
      <c r="AC51" s="74">
        <f t="shared" si="288"/>
        <v>0</v>
      </c>
      <c r="AD51" s="170"/>
      <c r="AE51" s="167"/>
      <c r="AF51" s="74">
        <f t="shared" si="289"/>
        <v>0</v>
      </c>
      <c r="AG51" s="170"/>
      <c r="AH51" s="167"/>
      <c r="AI51" s="74">
        <f t="shared" si="290"/>
        <v>0</v>
      </c>
      <c r="AJ51" s="170"/>
      <c r="AK51" s="167"/>
      <c r="AL51" s="74">
        <f t="shared" si="291"/>
        <v>0</v>
      </c>
      <c r="AM51" s="170"/>
      <c r="AN51" s="167"/>
      <c r="AO51" s="74">
        <f t="shared" si="292"/>
        <v>0</v>
      </c>
    </row>
    <row r="52" spans="1:41" ht="15" customHeight="1" x14ac:dyDescent="0.3">
      <c r="A52" s="114"/>
      <c r="B52" s="38" t="s">
        <v>49</v>
      </c>
      <c r="C52" s="39"/>
      <c r="D52" s="40"/>
      <c r="E52" s="41"/>
      <c r="F52" s="42"/>
      <c r="G52" s="43"/>
      <c r="H52" s="41"/>
      <c r="I52" s="42"/>
      <c r="J52" s="43"/>
      <c r="K52" s="41"/>
      <c r="L52" s="42"/>
      <c r="M52" s="43"/>
      <c r="N52" s="41"/>
      <c r="O52" s="42"/>
      <c r="P52" s="43"/>
      <c r="Q52" s="41"/>
      <c r="R52" s="42"/>
      <c r="S52" s="43"/>
      <c r="T52" s="41"/>
      <c r="U52" s="42"/>
      <c r="V52" s="43"/>
      <c r="W52" s="41"/>
      <c r="X52" s="42"/>
      <c r="Y52" s="43"/>
      <c r="Z52" s="41"/>
      <c r="AA52" s="42"/>
      <c r="AB52" s="43"/>
      <c r="AC52" s="41"/>
      <c r="AD52" s="42"/>
      <c r="AE52" s="43"/>
      <c r="AF52" s="41"/>
      <c r="AG52" s="42"/>
      <c r="AH52" s="43"/>
      <c r="AI52" s="41"/>
      <c r="AJ52" s="42"/>
      <c r="AK52" s="43"/>
      <c r="AL52" s="41"/>
      <c r="AM52" s="42"/>
      <c r="AN52" s="43"/>
      <c r="AO52" s="41"/>
    </row>
    <row r="53" spans="1:41" s="85" customFormat="1" ht="14.4" customHeight="1" x14ac:dyDescent="0.3">
      <c r="A53" s="201" t="s">
        <v>83</v>
      </c>
      <c r="B53" s="81" t="s">
        <v>44</v>
      </c>
      <c r="C53" s="82"/>
      <c r="D53" s="77">
        <f t="shared" ref="D53" si="293">+F53++L53+O53++R53+U53+X53+AA53+AD53+AG53+AJ53+AM53</f>
        <v>0</v>
      </c>
      <c r="E53" s="78">
        <f t="shared" ref="E53" si="294">G53+J53+M53+P53+S53+V53+Y53+AB53+AE53+AH53+AK53+AN53</f>
        <v>0</v>
      </c>
      <c r="F53" s="83"/>
      <c r="G53" s="84"/>
      <c r="H53" s="72">
        <f t="shared" ref="H53" si="295">+G53-F53</f>
        <v>0</v>
      </c>
      <c r="I53" s="83"/>
      <c r="J53" s="84"/>
      <c r="K53" s="72">
        <f t="shared" ref="K53" si="296">+J53-I53</f>
        <v>0</v>
      </c>
      <c r="L53" s="83"/>
      <c r="M53" s="84"/>
      <c r="N53" s="72">
        <f t="shared" ref="N53" si="297">+M53-L53</f>
        <v>0</v>
      </c>
      <c r="O53" s="83"/>
      <c r="P53" s="84"/>
      <c r="Q53" s="72">
        <f t="shared" ref="Q53" si="298">+P53-O53</f>
        <v>0</v>
      </c>
      <c r="R53" s="83"/>
      <c r="S53" s="84"/>
      <c r="T53" s="72">
        <f t="shared" ref="T53" si="299">+S53-R53</f>
        <v>0</v>
      </c>
      <c r="U53" s="83"/>
      <c r="V53" s="84"/>
      <c r="W53" s="72">
        <f t="shared" ref="W53" si="300">+V53-U53</f>
        <v>0</v>
      </c>
      <c r="X53" s="83"/>
      <c r="Y53" s="84"/>
      <c r="Z53" s="72">
        <f t="shared" ref="Z53" si="301">+Y53-X53</f>
        <v>0</v>
      </c>
      <c r="AA53" s="83"/>
      <c r="AB53" s="84"/>
      <c r="AC53" s="72">
        <f t="shared" ref="AC53" si="302">+AB53-AA53</f>
        <v>0</v>
      </c>
      <c r="AD53" s="83"/>
      <c r="AE53" s="84"/>
      <c r="AF53" s="72">
        <f t="shared" ref="AF53" si="303">+AE53-AD53</f>
        <v>0</v>
      </c>
      <c r="AG53" s="83"/>
      <c r="AH53" s="84"/>
      <c r="AI53" s="72">
        <f t="shared" ref="AI53" si="304">+AH53-AG53</f>
        <v>0</v>
      </c>
      <c r="AJ53" s="83"/>
      <c r="AK53" s="84"/>
      <c r="AL53" s="72">
        <f t="shared" ref="AL53" si="305">+AK53-AJ53</f>
        <v>0</v>
      </c>
      <c r="AM53" s="83"/>
      <c r="AN53" s="84"/>
      <c r="AO53" s="72">
        <f t="shared" ref="AO53" si="306">+AN53-AM53</f>
        <v>0</v>
      </c>
    </row>
    <row r="54" spans="1:41" s="85" customFormat="1" ht="13.8" customHeight="1" x14ac:dyDescent="0.3">
      <c r="A54" s="201"/>
      <c r="B54" s="86" t="s">
        <v>68</v>
      </c>
      <c r="C54" s="82"/>
      <c r="D54" s="77">
        <f>F54+I54+L54+O54+R54+U54+X54+AA54+AD54+AG54+AJ54+AM54</f>
        <v>0</v>
      </c>
      <c r="E54" s="78">
        <f>G54+J54+M54+P54+S54+V54+Y54+AB54+AE54+AH54+AK54+AN54</f>
        <v>0</v>
      </c>
      <c r="F54" s="87"/>
      <c r="G54" s="84"/>
      <c r="H54" s="72"/>
      <c r="I54" s="87"/>
      <c r="J54" s="84"/>
      <c r="K54" s="72"/>
      <c r="L54" s="87"/>
      <c r="M54" s="84"/>
      <c r="N54" s="72"/>
      <c r="O54" s="87"/>
      <c r="P54" s="84"/>
      <c r="Q54" s="72"/>
      <c r="R54" s="87"/>
      <c r="S54" s="84"/>
      <c r="T54" s="72"/>
      <c r="U54" s="87"/>
      <c r="V54" s="84"/>
      <c r="W54" s="72"/>
      <c r="X54" s="87"/>
      <c r="Y54" s="84"/>
      <c r="Z54" s="72"/>
      <c r="AA54" s="87"/>
      <c r="AB54" s="84"/>
      <c r="AC54" s="72"/>
      <c r="AD54" s="87"/>
      <c r="AE54" s="84"/>
      <c r="AF54" s="72"/>
      <c r="AG54" s="87"/>
      <c r="AH54" s="84"/>
      <c r="AI54" s="72"/>
      <c r="AJ54" s="87"/>
      <c r="AK54" s="84"/>
      <c r="AL54" s="72"/>
      <c r="AM54" s="87"/>
      <c r="AN54" s="84"/>
      <c r="AO54" s="72"/>
    </row>
    <row r="55" spans="1:41" s="85" customFormat="1" x14ac:dyDescent="0.3">
      <c r="A55" s="201"/>
      <c r="B55" s="86" t="s">
        <v>79</v>
      </c>
      <c r="C55" s="82"/>
      <c r="D55" s="77">
        <f t="shared" ref="D55:D66" si="307">+F55++L55+O55++R55+U55+X55+AA55+AD55+AG55+AJ55+AM55</f>
        <v>0</v>
      </c>
      <c r="E55" s="78">
        <f t="shared" ref="E55:E66" si="308">G55+J55+M55+P55+S55+V55+Y55+AB55+AE55+AH55+AK55+AN55</f>
        <v>0</v>
      </c>
      <c r="F55" s="87"/>
      <c r="G55" s="84"/>
      <c r="H55" s="72">
        <f t="shared" ref="H55:H66" si="309">+G55-F55</f>
        <v>0</v>
      </c>
      <c r="I55" s="87"/>
      <c r="J55" s="84"/>
      <c r="K55" s="72">
        <f t="shared" ref="K55:K66" si="310">+J55-I55</f>
        <v>0</v>
      </c>
      <c r="L55" s="87"/>
      <c r="M55" s="84"/>
      <c r="N55" s="72">
        <f t="shared" ref="N55:N66" si="311">+M55-L55</f>
        <v>0</v>
      </c>
      <c r="O55" s="87"/>
      <c r="P55" s="84"/>
      <c r="Q55" s="72">
        <f t="shared" ref="Q55:Q66" si="312">+P55-O55</f>
        <v>0</v>
      </c>
      <c r="R55" s="87"/>
      <c r="S55" s="84"/>
      <c r="T55" s="72">
        <f t="shared" ref="T55:T66" si="313">+S55-R55</f>
        <v>0</v>
      </c>
      <c r="U55" s="87"/>
      <c r="V55" s="84"/>
      <c r="W55" s="72">
        <f t="shared" ref="W55:W66" si="314">+V55-U55</f>
        <v>0</v>
      </c>
      <c r="X55" s="87"/>
      <c r="Y55" s="84"/>
      <c r="Z55" s="72">
        <f t="shared" ref="Z55:Z66" si="315">+Y55-X55</f>
        <v>0</v>
      </c>
      <c r="AA55" s="87"/>
      <c r="AB55" s="84"/>
      <c r="AC55" s="72">
        <f t="shared" ref="AC55:AC66" si="316">+AB55-AA55</f>
        <v>0</v>
      </c>
      <c r="AD55" s="87"/>
      <c r="AE55" s="84"/>
      <c r="AF55" s="72">
        <f t="shared" ref="AF55:AF66" si="317">+AE55-AD55</f>
        <v>0</v>
      </c>
      <c r="AG55" s="87"/>
      <c r="AH55" s="84"/>
      <c r="AI55" s="72">
        <f t="shared" ref="AI55:AI66" si="318">+AH55-AG55</f>
        <v>0</v>
      </c>
      <c r="AJ55" s="87"/>
      <c r="AK55" s="84"/>
      <c r="AL55" s="72">
        <f t="shared" ref="AL55:AL66" si="319">+AK55-AJ55</f>
        <v>0</v>
      </c>
      <c r="AM55" s="87"/>
      <c r="AN55" s="84"/>
      <c r="AO55" s="72">
        <f t="shared" ref="AO55:AO66" si="320">+AN55-AM55</f>
        <v>0</v>
      </c>
    </row>
    <row r="56" spans="1:41" s="85" customFormat="1" x14ac:dyDescent="0.3">
      <c r="A56" s="201"/>
      <c r="B56" s="86" t="s">
        <v>80</v>
      </c>
      <c r="C56" s="82"/>
      <c r="D56" s="77">
        <f t="shared" si="307"/>
        <v>0</v>
      </c>
      <c r="E56" s="78">
        <f t="shared" si="308"/>
        <v>0</v>
      </c>
      <c r="F56" s="87"/>
      <c r="G56" s="84"/>
      <c r="H56" s="72">
        <f t="shared" si="309"/>
        <v>0</v>
      </c>
      <c r="I56" s="87"/>
      <c r="J56" s="84"/>
      <c r="K56" s="72">
        <f t="shared" si="310"/>
        <v>0</v>
      </c>
      <c r="L56" s="87"/>
      <c r="M56" s="84"/>
      <c r="N56" s="72">
        <f t="shared" si="311"/>
        <v>0</v>
      </c>
      <c r="O56" s="87"/>
      <c r="P56" s="84"/>
      <c r="Q56" s="72">
        <f t="shared" si="312"/>
        <v>0</v>
      </c>
      <c r="R56" s="87"/>
      <c r="S56" s="84"/>
      <c r="T56" s="72">
        <f t="shared" si="313"/>
        <v>0</v>
      </c>
      <c r="U56" s="87"/>
      <c r="V56" s="84"/>
      <c r="W56" s="72">
        <f t="shared" si="314"/>
        <v>0</v>
      </c>
      <c r="X56" s="87"/>
      <c r="Y56" s="84"/>
      <c r="Z56" s="72">
        <f t="shared" si="315"/>
        <v>0</v>
      </c>
      <c r="AA56" s="87"/>
      <c r="AB56" s="84"/>
      <c r="AC56" s="72">
        <f t="shared" si="316"/>
        <v>0</v>
      </c>
      <c r="AD56" s="87"/>
      <c r="AE56" s="84"/>
      <c r="AF56" s="72">
        <f t="shared" si="317"/>
        <v>0</v>
      </c>
      <c r="AG56" s="87"/>
      <c r="AH56" s="84"/>
      <c r="AI56" s="72">
        <f t="shared" si="318"/>
        <v>0</v>
      </c>
      <c r="AJ56" s="87"/>
      <c r="AK56" s="84"/>
      <c r="AL56" s="72">
        <f t="shared" si="319"/>
        <v>0</v>
      </c>
      <c r="AM56" s="87"/>
      <c r="AN56" s="84"/>
      <c r="AO56" s="72">
        <f t="shared" si="320"/>
        <v>0</v>
      </c>
    </row>
    <row r="57" spans="1:41" s="85" customFormat="1" x14ac:dyDescent="0.3">
      <c r="A57" s="201"/>
      <c r="B57" s="88" t="s">
        <v>15</v>
      </c>
      <c r="C57" s="82"/>
      <c r="D57" s="77">
        <f t="shared" si="307"/>
        <v>0</v>
      </c>
      <c r="E57" s="89">
        <f t="shared" si="308"/>
        <v>0</v>
      </c>
      <c r="F57" s="87"/>
      <c r="G57" s="90"/>
      <c r="H57" s="72">
        <f t="shared" si="309"/>
        <v>0</v>
      </c>
      <c r="I57" s="87"/>
      <c r="J57" s="90"/>
      <c r="K57" s="72">
        <f t="shared" si="310"/>
        <v>0</v>
      </c>
      <c r="L57" s="87"/>
      <c r="M57" s="90"/>
      <c r="N57" s="72">
        <f t="shared" si="311"/>
        <v>0</v>
      </c>
      <c r="O57" s="87"/>
      <c r="P57" s="90"/>
      <c r="Q57" s="72">
        <f t="shared" si="312"/>
        <v>0</v>
      </c>
      <c r="R57" s="87"/>
      <c r="S57" s="90"/>
      <c r="T57" s="72">
        <f t="shared" si="313"/>
        <v>0</v>
      </c>
      <c r="U57" s="87"/>
      <c r="V57" s="90"/>
      <c r="W57" s="72">
        <f t="shared" si="314"/>
        <v>0</v>
      </c>
      <c r="X57" s="87"/>
      <c r="Y57" s="90"/>
      <c r="Z57" s="72">
        <f t="shared" si="315"/>
        <v>0</v>
      </c>
      <c r="AA57" s="87"/>
      <c r="AB57" s="90"/>
      <c r="AC57" s="72">
        <f t="shared" si="316"/>
        <v>0</v>
      </c>
      <c r="AD57" s="87"/>
      <c r="AE57" s="90"/>
      <c r="AF57" s="72">
        <f t="shared" si="317"/>
        <v>0</v>
      </c>
      <c r="AG57" s="87"/>
      <c r="AH57" s="90"/>
      <c r="AI57" s="72">
        <f t="shared" si="318"/>
        <v>0</v>
      </c>
      <c r="AJ57" s="87"/>
      <c r="AK57" s="90"/>
      <c r="AL57" s="72">
        <f t="shared" si="319"/>
        <v>0</v>
      </c>
      <c r="AM57" s="87"/>
      <c r="AN57" s="90"/>
      <c r="AO57" s="72">
        <f t="shared" si="320"/>
        <v>0</v>
      </c>
    </row>
    <row r="58" spans="1:41" s="85" customFormat="1" ht="15" thickBot="1" x14ac:dyDescent="0.35">
      <c r="A58" s="201"/>
      <c r="B58" s="91" t="s">
        <v>16</v>
      </c>
      <c r="C58" s="92"/>
      <c r="D58" s="79">
        <f t="shared" si="307"/>
        <v>0</v>
      </c>
      <c r="E58" s="93">
        <f t="shared" si="308"/>
        <v>0</v>
      </c>
      <c r="F58" s="94"/>
      <c r="G58" s="95"/>
      <c r="H58" s="74">
        <f t="shared" si="309"/>
        <v>0</v>
      </c>
      <c r="I58" s="94"/>
      <c r="J58" s="95"/>
      <c r="K58" s="74">
        <f t="shared" si="310"/>
        <v>0</v>
      </c>
      <c r="L58" s="94"/>
      <c r="M58" s="95"/>
      <c r="N58" s="74">
        <f t="shared" si="311"/>
        <v>0</v>
      </c>
      <c r="O58" s="94"/>
      <c r="P58" s="95"/>
      <c r="Q58" s="74">
        <f t="shared" si="312"/>
        <v>0</v>
      </c>
      <c r="R58" s="94"/>
      <c r="S58" s="95"/>
      <c r="T58" s="74">
        <f t="shared" si="313"/>
        <v>0</v>
      </c>
      <c r="U58" s="94"/>
      <c r="V58" s="95"/>
      <c r="W58" s="74">
        <f t="shared" si="314"/>
        <v>0</v>
      </c>
      <c r="X58" s="94"/>
      <c r="Y58" s="95"/>
      <c r="Z58" s="74">
        <f t="shared" si="315"/>
        <v>0</v>
      </c>
      <c r="AA58" s="94"/>
      <c r="AB58" s="95"/>
      <c r="AC58" s="74">
        <f t="shared" si="316"/>
        <v>0</v>
      </c>
      <c r="AD58" s="94"/>
      <c r="AE58" s="95"/>
      <c r="AF58" s="74">
        <f t="shared" si="317"/>
        <v>0</v>
      </c>
      <c r="AG58" s="94"/>
      <c r="AH58" s="95"/>
      <c r="AI58" s="74">
        <f t="shared" si="318"/>
        <v>0</v>
      </c>
      <c r="AJ58" s="94"/>
      <c r="AK58" s="95"/>
      <c r="AL58" s="74">
        <f t="shared" si="319"/>
        <v>0</v>
      </c>
      <c r="AM58" s="94"/>
      <c r="AN58" s="95"/>
      <c r="AO58" s="74">
        <f t="shared" si="320"/>
        <v>0</v>
      </c>
    </row>
    <row r="59" spans="1:41" s="85" customFormat="1" x14ac:dyDescent="0.3">
      <c r="A59" s="201"/>
      <c r="B59" s="81" t="s">
        <v>17</v>
      </c>
      <c r="C59" s="96"/>
      <c r="D59" s="75">
        <f t="shared" si="307"/>
        <v>0</v>
      </c>
      <c r="E59" s="76">
        <f t="shared" si="308"/>
        <v>0</v>
      </c>
      <c r="F59" s="97"/>
      <c r="G59" s="98"/>
      <c r="H59" s="73">
        <f t="shared" si="309"/>
        <v>0</v>
      </c>
      <c r="I59" s="97"/>
      <c r="J59" s="98"/>
      <c r="K59" s="73">
        <f t="shared" si="310"/>
        <v>0</v>
      </c>
      <c r="L59" s="97"/>
      <c r="M59" s="98"/>
      <c r="N59" s="73">
        <f t="shared" si="311"/>
        <v>0</v>
      </c>
      <c r="O59" s="97"/>
      <c r="P59" s="98"/>
      <c r="Q59" s="73">
        <f t="shared" si="312"/>
        <v>0</v>
      </c>
      <c r="R59" s="97"/>
      <c r="S59" s="98"/>
      <c r="T59" s="73">
        <f t="shared" si="313"/>
        <v>0</v>
      </c>
      <c r="U59" s="97"/>
      <c r="V59" s="98"/>
      <c r="W59" s="73">
        <f t="shared" si="314"/>
        <v>0</v>
      </c>
      <c r="X59" s="97"/>
      <c r="Y59" s="98"/>
      <c r="Z59" s="73">
        <f t="shared" si="315"/>
        <v>0</v>
      </c>
      <c r="AA59" s="97"/>
      <c r="AB59" s="98"/>
      <c r="AC59" s="73">
        <f t="shared" si="316"/>
        <v>0</v>
      </c>
      <c r="AD59" s="97"/>
      <c r="AE59" s="98"/>
      <c r="AF59" s="73">
        <f t="shared" si="317"/>
        <v>0</v>
      </c>
      <c r="AG59" s="97"/>
      <c r="AH59" s="98"/>
      <c r="AI59" s="73">
        <f t="shared" si="318"/>
        <v>0</v>
      </c>
      <c r="AJ59" s="97"/>
      <c r="AK59" s="98"/>
      <c r="AL59" s="73">
        <f t="shared" si="319"/>
        <v>0</v>
      </c>
      <c r="AM59" s="97"/>
      <c r="AN59" s="98"/>
      <c r="AO59" s="73">
        <f t="shared" si="320"/>
        <v>0</v>
      </c>
    </row>
    <row r="60" spans="1:41" s="85" customFormat="1" x14ac:dyDescent="0.3">
      <c r="A60" s="202" t="s">
        <v>84</v>
      </c>
      <c r="B60" s="86" t="s">
        <v>18</v>
      </c>
      <c r="C60" s="82"/>
      <c r="D60" s="77">
        <f t="shared" si="307"/>
        <v>0</v>
      </c>
      <c r="E60" s="78">
        <f t="shared" si="308"/>
        <v>0</v>
      </c>
      <c r="F60" s="87"/>
      <c r="G60" s="99"/>
      <c r="H60" s="72">
        <f t="shared" si="309"/>
        <v>0</v>
      </c>
      <c r="I60" s="87"/>
      <c r="J60" s="99"/>
      <c r="K60" s="72">
        <f t="shared" si="310"/>
        <v>0</v>
      </c>
      <c r="L60" s="87"/>
      <c r="M60" s="99"/>
      <c r="N60" s="72">
        <f t="shared" si="311"/>
        <v>0</v>
      </c>
      <c r="O60" s="87"/>
      <c r="P60" s="99"/>
      <c r="Q60" s="72">
        <f t="shared" si="312"/>
        <v>0</v>
      </c>
      <c r="R60" s="87"/>
      <c r="S60" s="99"/>
      <c r="T60" s="72">
        <f t="shared" si="313"/>
        <v>0</v>
      </c>
      <c r="U60" s="87"/>
      <c r="V60" s="99"/>
      <c r="W60" s="72">
        <f t="shared" si="314"/>
        <v>0</v>
      </c>
      <c r="X60" s="87"/>
      <c r="Y60" s="99"/>
      <c r="Z60" s="72">
        <f t="shared" si="315"/>
        <v>0</v>
      </c>
      <c r="AA60" s="87"/>
      <c r="AB60" s="99"/>
      <c r="AC60" s="72">
        <f t="shared" si="316"/>
        <v>0</v>
      </c>
      <c r="AD60" s="87"/>
      <c r="AE60" s="99"/>
      <c r="AF60" s="72">
        <f t="shared" si="317"/>
        <v>0</v>
      </c>
      <c r="AG60" s="87"/>
      <c r="AH60" s="99"/>
      <c r="AI60" s="72">
        <f t="shared" si="318"/>
        <v>0</v>
      </c>
      <c r="AJ60" s="87"/>
      <c r="AK60" s="99"/>
      <c r="AL60" s="72">
        <f t="shared" si="319"/>
        <v>0</v>
      </c>
      <c r="AM60" s="87"/>
      <c r="AN60" s="99"/>
      <c r="AO60" s="72">
        <f t="shared" si="320"/>
        <v>0</v>
      </c>
    </row>
    <row r="61" spans="1:41" s="85" customFormat="1" x14ac:dyDescent="0.3">
      <c r="A61" s="202"/>
      <c r="B61" s="88" t="s">
        <v>22</v>
      </c>
      <c r="C61" s="82"/>
      <c r="D61" s="77">
        <f t="shared" si="307"/>
        <v>0</v>
      </c>
      <c r="E61" s="78">
        <f t="shared" si="308"/>
        <v>0</v>
      </c>
      <c r="F61" s="87"/>
      <c r="G61" s="99"/>
      <c r="H61" s="72">
        <f t="shared" si="309"/>
        <v>0</v>
      </c>
      <c r="I61" s="87"/>
      <c r="J61" s="99"/>
      <c r="K61" s="72">
        <f t="shared" si="310"/>
        <v>0</v>
      </c>
      <c r="L61" s="87"/>
      <c r="M61" s="99"/>
      <c r="N61" s="72">
        <f t="shared" si="311"/>
        <v>0</v>
      </c>
      <c r="O61" s="87"/>
      <c r="P61" s="99"/>
      <c r="Q61" s="72">
        <f t="shared" si="312"/>
        <v>0</v>
      </c>
      <c r="R61" s="87"/>
      <c r="S61" s="99"/>
      <c r="T61" s="72">
        <f t="shared" si="313"/>
        <v>0</v>
      </c>
      <c r="U61" s="87"/>
      <c r="V61" s="99"/>
      <c r="W61" s="72">
        <f t="shared" si="314"/>
        <v>0</v>
      </c>
      <c r="X61" s="87"/>
      <c r="Y61" s="99"/>
      <c r="Z61" s="72">
        <f t="shared" si="315"/>
        <v>0</v>
      </c>
      <c r="AA61" s="87"/>
      <c r="AB61" s="99"/>
      <c r="AC61" s="72">
        <f t="shared" si="316"/>
        <v>0</v>
      </c>
      <c r="AD61" s="87"/>
      <c r="AE61" s="99"/>
      <c r="AF61" s="72">
        <f t="shared" si="317"/>
        <v>0</v>
      </c>
      <c r="AG61" s="87"/>
      <c r="AH61" s="99"/>
      <c r="AI61" s="72">
        <f t="shared" si="318"/>
        <v>0</v>
      </c>
      <c r="AJ61" s="87"/>
      <c r="AK61" s="99"/>
      <c r="AL61" s="72">
        <f t="shared" si="319"/>
        <v>0</v>
      </c>
      <c r="AM61" s="87"/>
      <c r="AN61" s="99"/>
      <c r="AO61" s="72">
        <f t="shared" si="320"/>
        <v>0</v>
      </c>
    </row>
    <row r="62" spans="1:41" s="85" customFormat="1" x14ac:dyDescent="0.3">
      <c r="A62" s="202"/>
      <c r="B62" s="100" t="s">
        <v>23</v>
      </c>
      <c r="C62" s="82"/>
      <c r="D62" s="77">
        <f t="shared" si="307"/>
        <v>0</v>
      </c>
      <c r="E62" s="78">
        <f t="shared" si="308"/>
        <v>0</v>
      </c>
      <c r="F62" s="87"/>
      <c r="G62" s="99"/>
      <c r="H62" s="72">
        <f t="shared" si="309"/>
        <v>0</v>
      </c>
      <c r="I62" s="87"/>
      <c r="J62" s="99"/>
      <c r="K62" s="72">
        <f t="shared" si="310"/>
        <v>0</v>
      </c>
      <c r="L62" s="87"/>
      <c r="M62" s="99"/>
      <c r="N62" s="72">
        <f t="shared" si="311"/>
        <v>0</v>
      </c>
      <c r="O62" s="87"/>
      <c r="P62" s="99"/>
      <c r="Q62" s="72">
        <f t="shared" si="312"/>
        <v>0</v>
      </c>
      <c r="R62" s="87"/>
      <c r="S62" s="99"/>
      <c r="T62" s="72">
        <f t="shared" si="313"/>
        <v>0</v>
      </c>
      <c r="U62" s="87"/>
      <c r="V62" s="99"/>
      <c r="W62" s="72">
        <f t="shared" si="314"/>
        <v>0</v>
      </c>
      <c r="X62" s="87"/>
      <c r="Y62" s="99"/>
      <c r="Z62" s="72">
        <f t="shared" si="315"/>
        <v>0</v>
      </c>
      <c r="AA62" s="87"/>
      <c r="AB62" s="99"/>
      <c r="AC62" s="72">
        <f t="shared" si="316"/>
        <v>0</v>
      </c>
      <c r="AD62" s="87"/>
      <c r="AE62" s="99"/>
      <c r="AF62" s="72">
        <f t="shared" si="317"/>
        <v>0</v>
      </c>
      <c r="AG62" s="87"/>
      <c r="AH62" s="99"/>
      <c r="AI62" s="72">
        <f t="shared" si="318"/>
        <v>0</v>
      </c>
      <c r="AJ62" s="87"/>
      <c r="AK62" s="99"/>
      <c r="AL62" s="72">
        <f t="shared" si="319"/>
        <v>0</v>
      </c>
      <c r="AM62" s="87"/>
      <c r="AN62" s="99"/>
      <c r="AO62" s="72">
        <f t="shared" si="320"/>
        <v>0</v>
      </c>
    </row>
    <row r="63" spans="1:41" s="85" customFormat="1" x14ac:dyDescent="0.3">
      <c r="A63" s="202"/>
      <c r="B63" s="81" t="s">
        <v>19</v>
      </c>
      <c r="C63" s="82"/>
      <c r="D63" s="77">
        <f t="shared" si="307"/>
        <v>0</v>
      </c>
      <c r="E63" s="78">
        <f t="shared" si="308"/>
        <v>0</v>
      </c>
      <c r="F63" s="87"/>
      <c r="G63" s="99"/>
      <c r="H63" s="72">
        <f t="shared" si="309"/>
        <v>0</v>
      </c>
      <c r="I63" s="87"/>
      <c r="J63" s="99"/>
      <c r="K63" s="72">
        <f t="shared" si="310"/>
        <v>0</v>
      </c>
      <c r="L63" s="87"/>
      <c r="M63" s="99"/>
      <c r="N63" s="72">
        <f t="shared" si="311"/>
        <v>0</v>
      </c>
      <c r="O63" s="87"/>
      <c r="P63" s="99"/>
      <c r="Q63" s="72">
        <f t="shared" si="312"/>
        <v>0</v>
      </c>
      <c r="R63" s="87"/>
      <c r="S63" s="99"/>
      <c r="T63" s="72">
        <f t="shared" si="313"/>
        <v>0</v>
      </c>
      <c r="U63" s="87"/>
      <c r="V63" s="99"/>
      <c r="W63" s="72">
        <f t="shared" si="314"/>
        <v>0</v>
      </c>
      <c r="X63" s="87"/>
      <c r="Y63" s="99"/>
      <c r="Z63" s="72">
        <f t="shared" si="315"/>
        <v>0</v>
      </c>
      <c r="AA63" s="87"/>
      <c r="AB63" s="99"/>
      <c r="AC63" s="72">
        <f t="shared" si="316"/>
        <v>0</v>
      </c>
      <c r="AD63" s="87"/>
      <c r="AE63" s="99"/>
      <c r="AF63" s="72">
        <f t="shared" si="317"/>
        <v>0</v>
      </c>
      <c r="AG63" s="87"/>
      <c r="AH63" s="99"/>
      <c r="AI63" s="72">
        <f t="shared" si="318"/>
        <v>0</v>
      </c>
      <c r="AJ63" s="87"/>
      <c r="AK63" s="99"/>
      <c r="AL63" s="72">
        <f t="shared" si="319"/>
        <v>0</v>
      </c>
      <c r="AM63" s="87"/>
      <c r="AN63" s="99"/>
      <c r="AO63" s="72">
        <f t="shared" si="320"/>
        <v>0</v>
      </c>
    </row>
    <row r="64" spans="1:41" s="85" customFormat="1" x14ac:dyDescent="0.3">
      <c r="A64" s="202"/>
      <c r="B64" s="86" t="s">
        <v>20</v>
      </c>
      <c r="C64" s="82"/>
      <c r="D64" s="77">
        <f t="shared" si="307"/>
        <v>0</v>
      </c>
      <c r="E64" s="78">
        <f t="shared" si="308"/>
        <v>0</v>
      </c>
      <c r="F64" s="87"/>
      <c r="G64" s="99"/>
      <c r="H64" s="72">
        <f t="shared" si="309"/>
        <v>0</v>
      </c>
      <c r="I64" s="87"/>
      <c r="J64" s="99"/>
      <c r="K64" s="72">
        <f t="shared" si="310"/>
        <v>0</v>
      </c>
      <c r="L64" s="87"/>
      <c r="M64" s="99"/>
      <c r="N64" s="72">
        <f t="shared" si="311"/>
        <v>0</v>
      </c>
      <c r="O64" s="87"/>
      <c r="P64" s="99"/>
      <c r="Q64" s="72">
        <f t="shared" si="312"/>
        <v>0</v>
      </c>
      <c r="R64" s="87"/>
      <c r="S64" s="99"/>
      <c r="T64" s="72">
        <f t="shared" si="313"/>
        <v>0</v>
      </c>
      <c r="U64" s="87"/>
      <c r="V64" s="99"/>
      <c r="W64" s="72">
        <f t="shared" si="314"/>
        <v>0</v>
      </c>
      <c r="X64" s="87"/>
      <c r="Y64" s="99"/>
      <c r="Z64" s="72">
        <f t="shared" si="315"/>
        <v>0</v>
      </c>
      <c r="AA64" s="87"/>
      <c r="AB64" s="99"/>
      <c r="AC64" s="72">
        <f t="shared" si="316"/>
        <v>0</v>
      </c>
      <c r="AD64" s="87"/>
      <c r="AE64" s="99"/>
      <c r="AF64" s="72">
        <f t="shared" si="317"/>
        <v>0</v>
      </c>
      <c r="AG64" s="87"/>
      <c r="AH64" s="99"/>
      <c r="AI64" s="72">
        <f t="shared" si="318"/>
        <v>0</v>
      </c>
      <c r="AJ64" s="87"/>
      <c r="AK64" s="99"/>
      <c r="AL64" s="72">
        <f t="shared" si="319"/>
        <v>0</v>
      </c>
      <c r="AM64" s="87"/>
      <c r="AN64" s="99"/>
      <c r="AO64" s="72">
        <f t="shared" si="320"/>
        <v>0</v>
      </c>
    </row>
    <row r="65" spans="1:41" s="85" customFormat="1" x14ac:dyDescent="0.3">
      <c r="A65" s="202"/>
      <c r="B65" s="86" t="s">
        <v>21</v>
      </c>
      <c r="C65" s="82"/>
      <c r="D65" s="77">
        <f t="shared" si="307"/>
        <v>0</v>
      </c>
      <c r="E65" s="78">
        <f t="shared" si="308"/>
        <v>0</v>
      </c>
      <c r="F65" s="87"/>
      <c r="G65" s="99"/>
      <c r="H65" s="72">
        <f t="shared" si="309"/>
        <v>0</v>
      </c>
      <c r="I65" s="87"/>
      <c r="J65" s="99"/>
      <c r="K65" s="72">
        <f t="shared" si="310"/>
        <v>0</v>
      </c>
      <c r="L65" s="87"/>
      <c r="M65" s="99"/>
      <c r="N65" s="72">
        <f t="shared" si="311"/>
        <v>0</v>
      </c>
      <c r="O65" s="87"/>
      <c r="P65" s="99"/>
      <c r="Q65" s="72">
        <f t="shared" si="312"/>
        <v>0</v>
      </c>
      <c r="R65" s="87"/>
      <c r="S65" s="99"/>
      <c r="T65" s="72">
        <f t="shared" si="313"/>
        <v>0</v>
      </c>
      <c r="U65" s="87"/>
      <c r="V65" s="99"/>
      <c r="W65" s="72">
        <f t="shared" si="314"/>
        <v>0</v>
      </c>
      <c r="X65" s="87"/>
      <c r="Y65" s="99"/>
      <c r="Z65" s="72">
        <f t="shared" si="315"/>
        <v>0</v>
      </c>
      <c r="AA65" s="87"/>
      <c r="AB65" s="99"/>
      <c r="AC65" s="72">
        <f t="shared" si="316"/>
        <v>0</v>
      </c>
      <c r="AD65" s="87"/>
      <c r="AE65" s="99"/>
      <c r="AF65" s="72">
        <f t="shared" si="317"/>
        <v>0</v>
      </c>
      <c r="AG65" s="87"/>
      <c r="AH65" s="99"/>
      <c r="AI65" s="72">
        <f t="shared" si="318"/>
        <v>0</v>
      </c>
      <c r="AJ65" s="87"/>
      <c r="AK65" s="99"/>
      <c r="AL65" s="72">
        <f t="shared" si="319"/>
        <v>0</v>
      </c>
      <c r="AM65" s="87"/>
      <c r="AN65" s="99"/>
      <c r="AO65" s="72">
        <f t="shared" si="320"/>
        <v>0</v>
      </c>
    </row>
    <row r="66" spans="1:41" s="85" customFormat="1" ht="15" thickBot="1" x14ac:dyDescent="0.35">
      <c r="A66" s="202"/>
      <c r="B66" s="86" t="s">
        <v>47</v>
      </c>
      <c r="C66" s="92"/>
      <c r="D66" s="79">
        <f t="shared" si="307"/>
        <v>0</v>
      </c>
      <c r="E66" s="80">
        <f t="shared" si="308"/>
        <v>0</v>
      </c>
      <c r="F66" s="94"/>
      <c r="G66" s="101"/>
      <c r="H66" s="74">
        <f t="shared" si="309"/>
        <v>0</v>
      </c>
      <c r="I66" s="94"/>
      <c r="J66" s="101"/>
      <c r="K66" s="74">
        <f t="shared" si="310"/>
        <v>0</v>
      </c>
      <c r="L66" s="94"/>
      <c r="M66" s="101"/>
      <c r="N66" s="74">
        <f t="shared" si="311"/>
        <v>0</v>
      </c>
      <c r="O66" s="94"/>
      <c r="P66" s="101"/>
      <c r="Q66" s="74">
        <f t="shared" si="312"/>
        <v>0</v>
      </c>
      <c r="R66" s="94"/>
      <c r="S66" s="101"/>
      <c r="T66" s="74">
        <f t="shared" si="313"/>
        <v>0</v>
      </c>
      <c r="U66" s="94"/>
      <c r="V66" s="101"/>
      <c r="W66" s="74">
        <f t="shared" si="314"/>
        <v>0</v>
      </c>
      <c r="X66" s="94"/>
      <c r="Y66" s="101"/>
      <c r="Z66" s="74">
        <f t="shared" si="315"/>
        <v>0</v>
      </c>
      <c r="AA66" s="94"/>
      <c r="AB66" s="101"/>
      <c r="AC66" s="74">
        <f t="shared" si="316"/>
        <v>0</v>
      </c>
      <c r="AD66" s="94"/>
      <c r="AE66" s="101"/>
      <c r="AF66" s="74">
        <f t="shared" si="317"/>
        <v>0</v>
      </c>
      <c r="AG66" s="94"/>
      <c r="AH66" s="101"/>
      <c r="AI66" s="74">
        <f t="shared" si="318"/>
        <v>0</v>
      </c>
      <c r="AJ66" s="94"/>
      <c r="AK66" s="101"/>
      <c r="AL66" s="74">
        <f t="shared" si="319"/>
        <v>0</v>
      </c>
      <c r="AM66" s="94"/>
      <c r="AN66" s="101"/>
      <c r="AO66" s="74">
        <f t="shared" si="320"/>
        <v>0</v>
      </c>
    </row>
    <row r="67" spans="1:41" ht="32.549999999999997" customHeight="1" thickBot="1" x14ac:dyDescent="0.5">
      <c r="B67" s="47" t="s">
        <v>122</v>
      </c>
    </row>
    <row r="68" spans="1:41" ht="16.2" thickBot="1" x14ac:dyDescent="0.35">
      <c r="A68" s="111" t="s">
        <v>50</v>
      </c>
      <c r="B68" s="110">
        <v>150000</v>
      </c>
      <c r="C68" s="123"/>
      <c r="D68" s="203" t="s">
        <v>0</v>
      </c>
      <c r="E68" s="204"/>
      <c r="F68" s="204" t="s">
        <v>1</v>
      </c>
      <c r="G68" s="204"/>
      <c r="H68" s="124"/>
      <c r="I68" s="204" t="s">
        <v>2</v>
      </c>
      <c r="J68" s="204"/>
      <c r="K68" s="124"/>
      <c r="L68" s="204" t="s">
        <v>3</v>
      </c>
      <c r="M68" s="204"/>
      <c r="N68" s="124"/>
      <c r="O68" s="204" t="s">
        <v>4</v>
      </c>
      <c r="P68" s="204"/>
      <c r="Q68" s="124"/>
      <c r="R68" s="204" t="s">
        <v>5</v>
      </c>
      <c r="S68" s="204"/>
      <c r="T68" s="124"/>
      <c r="U68" s="204" t="s">
        <v>6</v>
      </c>
      <c r="V68" s="204"/>
      <c r="W68" s="124"/>
      <c r="X68" s="204" t="s">
        <v>7</v>
      </c>
      <c r="Y68" s="204"/>
      <c r="Z68" s="124"/>
      <c r="AA68" s="204" t="s">
        <v>8</v>
      </c>
      <c r="AB68" s="204"/>
      <c r="AC68" s="124"/>
      <c r="AD68" s="204" t="s">
        <v>9</v>
      </c>
      <c r="AE68" s="204"/>
      <c r="AF68" s="124"/>
      <c r="AG68" s="204" t="s">
        <v>10</v>
      </c>
      <c r="AH68" s="204"/>
      <c r="AI68" s="124"/>
      <c r="AJ68" s="204" t="s">
        <v>11</v>
      </c>
      <c r="AK68" s="204"/>
      <c r="AL68" s="124"/>
      <c r="AM68" s="204" t="s">
        <v>12</v>
      </c>
      <c r="AN68" s="204"/>
      <c r="AO68" s="124"/>
    </row>
    <row r="69" spans="1:41" x14ac:dyDescent="0.3">
      <c r="A69" s="112" t="s">
        <v>51</v>
      </c>
      <c r="B69" s="17">
        <v>0.2</v>
      </c>
      <c r="C69" s="19" t="s">
        <v>67</v>
      </c>
      <c r="D69" s="20" t="s">
        <v>13</v>
      </c>
      <c r="E69" s="21" t="s">
        <v>14</v>
      </c>
      <c r="F69" s="22" t="s">
        <v>13</v>
      </c>
      <c r="G69" s="23" t="s">
        <v>14</v>
      </c>
      <c r="H69" s="24" t="s">
        <v>65</v>
      </c>
      <c r="I69" s="22" t="s">
        <v>13</v>
      </c>
      <c r="J69" s="23" t="s">
        <v>14</v>
      </c>
      <c r="K69" s="24" t="s">
        <v>65</v>
      </c>
      <c r="L69" s="22" t="s">
        <v>13</v>
      </c>
      <c r="M69" s="23" t="s">
        <v>14</v>
      </c>
      <c r="N69" s="24" t="s">
        <v>65</v>
      </c>
      <c r="O69" s="22" t="s">
        <v>13</v>
      </c>
      <c r="P69" s="23" t="s">
        <v>14</v>
      </c>
      <c r="Q69" s="24" t="s">
        <v>65</v>
      </c>
      <c r="R69" s="22" t="s">
        <v>13</v>
      </c>
      <c r="S69" s="23" t="s">
        <v>14</v>
      </c>
      <c r="T69" s="24" t="s">
        <v>65</v>
      </c>
      <c r="U69" s="22" t="s">
        <v>13</v>
      </c>
      <c r="V69" s="23" t="s">
        <v>14</v>
      </c>
      <c r="W69" s="24" t="s">
        <v>65</v>
      </c>
      <c r="X69" s="22" t="s">
        <v>13</v>
      </c>
      <c r="Y69" s="23" t="s">
        <v>14</v>
      </c>
      <c r="Z69" s="24" t="s">
        <v>65</v>
      </c>
      <c r="AA69" s="22" t="s">
        <v>13</v>
      </c>
      <c r="AB69" s="23" t="s">
        <v>14</v>
      </c>
      <c r="AC69" s="24" t="s">
        <v>65</v>
      </c>
      <c r="AD69" s="22" t="s">
        <v>13</v>
      </c>
      <c r="AE69" s="23" t="s">
        <v>14</v>
      </c>
      <c r="AF69" s="24" t="s">
        <v>65</v>
      </c>
      <c r="AG69" s="22" t="s">
        <v>13</v>
      </c>
      <c r="AH69" s="23" t="s">
        <v>14</v>
      </c>
      <c r="AI69" s="24" t="s">
        <v>65</v>
      </c>
      <c r="AJ69" s="22" t="s">
        <v>13</v>
      </c>
      <c r="AK69" s="23" t="s">
        <v>14</v>
      </c>
      <c r="AL69" s="24" t="s">
        <v>65</v>
      </c>
      <c r="AM69" s="22" t="s">
        <v>13</v>
      </c>
      <c r="AN69" s="23" t="s">
        <v>14</v>
      </c>
      <c r="AO69" s="24" t="s">
        <v>65</v>
      </c>
    </row>
    <row r="70" spans="1:41" x14ac:dyDescent="0.3">
      <c r="A70" s="205" t="s">
        <v>83</v>
      </c>
      <c r="B70" s="25" t="s">
        <v>48</v>
      </c>
      <c r="C70" s="26"/>
      <c r="D70" s="27"/>
      <c r="E70" s="28"/>
      <c r="F70" s="29"/>
      <c r="G70" s="30"/>
      <c r="H70" s="31"/>
      <c r="I70" s="29"/>
      <c r="J70" s="30"/>
      <c r="K70" s="31"/>
      <c r="L70" s="29"/>
      <c r="M70" s="30"/>
      <c r="N70" s="31"/>
      <c r="O70" s="29"/>
      <c r="P70" s="30"/>
      <c r="Q70" s="31"/>
      <c r="R70" s="29"/>
      <c r="S70" s="30"/>
      <c r="T70" s="31"/>
      <c r="U70" s="29"/>
      <c r="V70" s="30"/>
      <c r="W70" s="31"/>
      <c r="X70" s="29"/>
      <c r="Y70" s="30"/>
      <c r="Z70" s="31"/>
      <c r="AA70" s="29"/>
      <c r="AB70" s="30"/>
      <c r="AC70" s="31"/>
      <c r="AD70" s="29"/>
      <c r="AE70" s="30"/>
      <c r="AF70" s="31"/>
      <c r="AG70" s="29"/>
      <c r="AH70" s="30"/>
      <c r="AI70" s="31"/>
      <c r="AJ70" s="29"/>
      <c r="AK70" s="30"/>
      <c r="AL70" s="31"/>
      <c r="AM70" s="29"/>
      <c r="AN70" s="30"/>
      <c r="AO70" s="31"/>
    </row>
    <row r="71" spans="1:41" ht="13.8" customHeight="1" x14ac:dyDescent="0.3">
      <c r="A71" s="205"/>
      <c r="B71" s="32" t="s">
        <v>44</v>
      </c>
      <c r="C71" s="33"/>
      <c r="D71" s="34">
        <v>0</v>
      </c>
      <c r="E71" s="48">
        <f t="shared" ref="E71:E76" si="321">G71+J71+M71+P71+S71+V71+Y71+AB71+AE71+AH71+AK71+AN71</f>
        <v>0</v>
      </c>
      <c r="F71" s="161">
        <f t="shared" ref="F71" si="322">+$D71/12</f>
        <v>0</v>
      </c>
      <c r="G71" s="65">
        <f>+G72</f>
        <v>0</v>
      </c>
      <c r="H71" s="72">
        <f>+G71-F71</f>
        <v>0</v>
      </c>
      <c r="I71" s="161">
        <f t="shared" ref="I71" si="323">+$D71/12</f>
        <v>0</v>
      </c>
      <c r="J71" s="65">
        <f t="shared" ref="J71" si="324">+J72</f>
        <v>0</v>
      </c>
      <c r="K71" s="72">
        <f>+J71-I71+H71</f>
        <v>0</v>
      </c>
      <c r="L71" s="161">
        <f t="shared" ref="L71:AM71" si="325">+$D71/12</f>
        <v>0</v>
      </c>
      <c r="M71" s="65">
        <f t="shared" ref="M71:AN71" si="326">+M72</f>
        <v>0</v>
      </c>
      <c r="N71" s="72">
        <f t="shared" ref="N71" si="327">+M71-L71+K71</f>
        <v>0</v>
      </c>
      <c r="O71" s="161">
        <f t="shared" si="325"/>
        <v>0</v>
      </c>
      <c r="P71" s="65">
        <f t="shared" si="326"/>
        <v>0</v>
      </c>
      <c r="Q71" s="72">
        <f t="shared" ref="Q71" si="328">+P71-O71+N71</f>
        <v>0</v>
      </c>
      <c r="R71" s="161">
        <f t="shared" si="325"/>
        <v>0</v>
      </c>
      <c r="S71" s="65">
        <f t="shared" si="326"/>
        <v>0</v>
      </c>
      <c r="T71" s="72">
        <f t="shared" ref="T71" si="329">+S71-R71+Q71</f>
        <v>0</v>
      </c>
      <c r="U71" s="161">
        <f t="shared" si="325"/>
        <v>0</v>
      </c>
      <c r="V71" s="65">
        <f t="shared" si="326"/>
        <v>0</v>
      </c>
      <c r="W71" s="72">
        <f t="shared" ref="W71" si="330">+V71-U71+T71</f>
        <v>0</v>
      </c>
      <c r="X71" s="161">
        <f t="shared" si="325"/>
        <v>0</v>
      </c>
      <c r="Y71" s="65">
        <f t="shared" si="326"/>
        <v>0</v>
      </c>
      <c r="Z71" s="72">
        <f t="shared" ref="Z71" si="331">+Y71-X71+W71</f>
        <v>0</v>
      </c>
      <c r="AA71" s="161">
        <f t="shared" si="325"/>
        <v>0</v>
      </c>
      <c r="AB71" s="65">
        <f t="shared" si="326"/>
        <v>0</v>
      </c>
      <c r="AC71" s="72">
        <f t="shared" ref="AC71" si="332">+AB71-AA71+Z71</f>
        <v>0</v>
      </c>
      <c r="AD71" s="161">
        <f t="shared" si="325"/>
        <v>0</v>
      </c>
      <c r="AE71" s="65">
        <f t="shared" si="326"/>
        <v>0</v>
      </c>
      <c r="AF71" s="72">
        <f t="shared" ref="AF71" si="333">+AE71-AD71+AC71</f>
        <v>0</v>
      </c>
      <c r="AG71" s="161">
        <f t="shared" si="325"/>
        <v>0</v>
      </c>
      <c r="AH71" s="65">
        <f t="shared" si="326"/>
        <v>0</v>
      </c>
      <c r="AI71" s="72">
        <f t="shared" ref="AI71" si="334">+AH71-AG71+AF71</f>
        <v>0</v>
      </c>
      <c r="AJ71" s="161">
        <f t="shared" si="325"/>
        <v>0</v>
      </c>
      <c r="AK71" s="65">
        <f t="shared" si="326"/>
        <v>0</v>
      </c>
      <c r="AL71" s="72">
        <f t="shared" ref="AL71" si="335">+AK71-AJ71+AI71</f>
        <v>0</v>
      </c>
      <c r="AM71" s="161">
        <f t="shared" si="325"/>
        <v>0</v>
      </c>
      <c r="AN71" s="65">
        <f t="shared" si="326"/>
        <v>0</v>
      </c>
      <c r="AO71" s="72">
        <f t="shared" ref="AO71" si="336">+AN71-AM71+AL71</f>
        <v>0</v>
      </c>
    </row>
    <row r="72" spans="1:41" s="36" customFormat="1" ht="13.8" customHeight="1" x14ac:dyDescent="0.3">
      <c r="A72" s="205"/>
      <c r="B72" s="35" t="s">
        <v>68</v>
      </c>
      <c r="C72" s="33"/>
      <c r="D72" s="49">
        <f>F72+I72+L72+O72+R72+U72+X72+AA72+AD72+AG72+AJ72+AM72</f>
        <v>0</v>
      </c>
      <c r="E72" s="48">
        <f t="shared" si="321"/>
        <v>0</v>
      </c>
      <c r="F72" s="161">
        <f>INDEX('KPI CHIUSURE'!G$167:G$203,MATCH('Controllo-KPI'!$B67,'KPI CHIUSURE'!$A$167:$A$203,0))</f>
        <v>0</v>
      </c>
      <c r="G72" s="65">
        <f>INDEX('KPI CHIUSURE'!H$167:H$203,MATCH('Controllo-KPI'!$B67,'KPI CHIUSURE'!$A$167:$A$203,0))</f>
        <v>0</v>
      </c>
      <c r="H72" s="72"/>
      <c r="I72" s="161">
        <f>INDEX('KPI CHIUSURE'!J$167:J$203,MATCH('Controllo-KPI'!$B67,'KPI CHIUSURE'!$A$167:$A$203,0))</f>
        <v>0</v>
      </c>
      <c r="J72" s="65">
        <f>INDEX('KPI CHIUSURE'!K$167:K$203,MATCH('Controllo-KPI'!$B67,'KPI CHIUSURE'!$A$167:$A$203,0))</f>
        <v>0</v>
      </c>
      <c r="K72" s="72"/>
      <c r="L72" s="161">
        <f>INDEX('KPI CHIUSURE'!M$167:M$203,MATCH('Controllo-KPI'!$B67,'KPI CHIUSURE'!$A$167:$A$203,0))</f>
        <v>0</v>
      </c>
      <c r="M72" s="65">
        <f>INDEX('KPI CHIUSURE'!N$167:N$203,MATCH('Controllo-KPI'!$B67,'KPI CHIUSURE'!$A$167:$A$203,0))</f>
        <v>0</v>
      </c>
      <c r="N72" s="72"/>
      <c r="O72" s="161">
        <f>INDEX('KPI CHIUSURE'!P$167:P$203,MATCH('Controllo-KPI'!$B67,'KPI CHIUSURE'!$A$167:$A$203,0))</f>
        <v>0</v>
      </c>
      <c r="P72" s="65">
        <f>INDEX('KPI CHIUSURE'!Q$167:Q$203,MATCH('Controllo-KPI'!$B67,'KPI CHIUSURE'!$A$167:$A$203,0))</f>
        <v>0</v>
      </c>
      <c r="Q72" s="72"/>
      <c r="R72" s="161">
        <f>INDEX('KPI CHIUSURE'!S$167:S$203,MATCH('Controllo-KPI'!$B67,'KPI CHIUSURE'!$A$167:$A$203,0))</f>
        <v>0</v>
      </c>
      <c r="S72" s="65">
        <f>INDEX('KPI CHIUSURE'!T$167:T$203,MATCH('Controllo-KPI'!$B67,'KPI CHIUSURE'!$A$167:$A$203,0))</f>
        <v>0</v>
      </c>
      <c r="T72" s="72"/>
      <c r="U72" s="161">
        <f>INDEX('KPI CHIUSURE'!V$167:V$203,MATCH('Controllo-KPI'!$B67,'KPI CHIUSURE'!$A$167:$A$203,0))</f>
        <v>0</v>
      </c>
      <c r="V72" s="65">
        <f>INDEX('KPI CHIUSURE'!W$167:W$203,MATCH('Controllo-KPI'!$B67,'KPI CHIUSURE'!$A$167:$A$203,0))</f>
        <v>0</v>
      </c>
      <c r="W72" s="72"/>
      <c r="X72" s="161">
        <f>INDEX('KPI CHIUSURE'!Y$167:Y$203,MATCH('Controllo-KPI'!$B67,'KPI CHIUSURE'!$A$167:$A$203,0))</f>
        <v>0</v>
      </c>
      <c r="Y72" s="65">
        <f>INDEX('KPI CHIUSURE'!Z$167:Z$203,MATCH('Controllo-KPI'!$B67,'KPI CHIUSURE'!$A$167:$A$203,0))</f>
        <v>0</v>
      </c>
      <c r="Z72" s="72"/>
      <c r="AA72" s="161">
        <f>INDEX('KPI CHIUSURE'!AB$167:AB$203,MATCH('Controllo-KPI'!$B67,'KPI CHIUSURE'!$A$167:$A$203,0))</f>
        <v>0</v>
      </c>
      <c r="AB72" s="65">
        <f>INDEX('KPI CHIUSURE'!AC$167:AC$203,MATCH('Controllo-KPI'!$B67,'KPI CHIUSURE'!$A$167:$A$203,0))</f>
        <v>0</v>
      </c>
      <c r="AC72" s="72"/>
      <c r="AD72" s="161">
        <f>INDEX('KPI CHIUSURE'!AE$167:AE$203,MATCH('Controllo-KPI'!$B67,'KPI CHIUSURE'!$A$167:$A$203,0))</f>
        <v>0</v>
      </c>
      <c r="AE72" s="65">
        <f>INDEX('KPI CHIUSURE'!AF$167:AF$203,MATCH('Controllo-KPI'!$B67,'KPI CHIUSURE'!$A$167:$A$203,0))</f>
        <v>0</v>
      </c>
      <c r="AF72" s="72"/>
      <c r="AG72" s="161">
        <f>INDEX('KPI CHIUSURE'!AH$167:AH$203,MATCH('Controllo-KPI'!$B67,'KPI CHIUSURE'!$A$167:$A$203,0))</f>
        <v>0</v>
      </c>
      <c r="AH72" s="65">
        <f>INDEX('KPI CHIUSURE'!AI$167:AI$203,MATCH('Controllo-KPI'!$B67,'KPI CHIUSURE'!$A$167:$A$203,0))</f>
        <v>0</v>
      </c>
      <c r="AI72" s="72"/>
      <c r="AJ72" s="161">
        <f>INDEX('KPI CHIUSURE'!AK$167:AK$203,MATCH('Controllo-KPI'!$B67,'KPI CHIUSURE'!$A$167:$A$203,0))</f>
        <v>0</v>
      </c>
      <c r="AK72" s="65">
        <f>INDEX('KPI CHIUSURE'!AL$167:AL$203,MATCH('Controllo-KPI'!$B67,'KPI CHIUSURE'!$A$167:$A$203,0))</f>
        <v>0</v>
      </c>
      <c r="AL72" s="72"/>
      <c r="AM72" s="161">
        <f>INDEX('KPI CHIUSURE'!AN$167:AN$203,MATCH('Controllo-KPI'!$B67,'KPI CHIUSURE'!$A$167:$A$203,0))</f>
        <v>0</v>
      </c>
      <c r="AN72" s="65">
        <f>INDEX('KPI CHIUSURE'!AO$167:AO$203,MATCH('Controllo-KPI'!$B67,'KPI CHIUSURE'!$A$167:$A$203,0))</f>
        <v>0</v>
      </c>
      <c r="AO72" s="72"/>
    </row>
    <row r="73" spans="1:41" ht="13.8" customHeight="1" x14ac:dyDescent="0.3">
      <c r="A73" s="205"/>
      <c r="B73" s="32" t="s">
        <v>45</v>
      </c>
      <c r="C73" s="33"/>
      <c r="D73" s="49">
        <f>+D71/B69</f>
        <v>0</v>
      </c>
      <c r="E73" s="48">
        <f t="shared" si="321"/>
        <v>0</v>
      </c>
      <c r="F73" s="87">
        <f>+D73/12</f>
        <v>0</v>
      </c>
      <c r="G73" s="162"/>
      <c r="H73" s="72">
        <f t="shared" ref="H73:H84" si="337">+G73-F73</f>
        <v>0</v>
      </c>
      <c r="I73" s="87">
        <f>+F73</f>
        <v>0</v>
      </c>
      <c r="J73" s="162"/>
      <c r="K73" s="72">
        <f t="shared" ref="K73:K76" si="338">+J73-I73+H73</f>
        <v>0</v>
      </c>
      <c r="L73" s="87">
        <f t="shared" ref="L73:L76" si="339">+I73</f>
        <v>0</v>
      </c>
      <c r="M73" s="162"/>
      <c r="N73" s="72">
        <f t="shared" ref="N73:N76" si="340">+M73-L73+K73</f>
        <v>0</v>
      </c>
      <c r="O73" s="87">
        <f t="shared" ref="O73:O76" si="341">+L73</f>
        <v>0</v>
      </c>
      <c r="P73" s="162"/>
      <c r="Q73" s="72">
        <f t="shared" ref="Q73:Q76" si="342">+P73-O73+N73</f>
        <v>0</v>
      </c>
      <c r="R73" s="87">
        <f t="shared" ref="R73:R76" si="343">+O73</f>
        <v>0</v>
      </c>
      <c r="S73" s="162"/>
      <c r="T73" s="72">
        <f t="shared" ref="T73:T76" si="344">+S73-R73+Q73</f>
        <v>0</v>
      </c>
      <c r="U73" s="87">
        <f t="shared" ref="U73:U76" si="345">+R73</f>
        <v>0</v>
      </c>
      <c r="V73" s="162"/>
      <c r="W73" s="72">
        <f t="shared" ref="W73:W76" si="346">+V73-U73+T73</f>
        <v>0</v>
      </c>
      <c r="X73" s="87">
        <f t="shared" ref="X73:X76" si="347">+U73</f>
        <v>0</v>
      </c>
      <c r="Y73" s="162"/>
      <c r="Z73" s="72">
        <f t="shared" ref="Z73:Z76" si="348">+Y73-X73+W73</f>
        <v>0</v>
      </c>
      <c r="AA73" s="87">
        <f t="shared" ref="AA73:AA76" si="349">+X73</f>
        <v>0</v>
      </c>
      <c r="AB73" s="162"/>
      <c r="AC73" s="72">
        <f t="shared" ref="AC73:AC76" si="350">+AB73-AA73+Z73</f>
        <v>0</v>
      </c>
      <c r="AD73" s="87">
        <f t="shared" ref="AD73:AD76" si="351">+AA73</f>
        <v>0</v>
      </c>
      <c r="AE73" s="162"/>
      <c r="AF73" s="72">
        <f t="shared" ref="AF73:AF76" si="352">+AE73-AD73+AC73</f>
        <v>0</v>
      </c>
      <c r="AG73" s="87">
        <f t="shared" ref="AG73:AG76" si="353">+AD73</f>
        <v>0</v>
      </c>
      <c r="AH73" s="162"/>
      <c r="AI73" s="72">
        <f t="shared" ref="AI73:AI76" si="354">+AH73-AG73+AF73</f>
        <v>0</v>
      </c>
      <c r="AJ73" s="87">
        <f t="shared" ref="AJ73:AJ76" si="355">+AG73</f>
        <v>0</v>
      </c>
      <c r="AK73" s="162"/>
      <c r="AL73" s="72">
        <f t="shared" ref="AL73:AL76" si="356">+AK73-AJ73+AI73</f>
        <v>0</v>
      </c>
      <c r="AM73" s="87">
        <f t="shared" ref="AM73:AM76" si="357">+AJ73</f>
        <v>0</v>
      </c>
      <c r="AN73" s="162"/>
      <c r="AO73" s="72">
        <f t="shared" ref="AO73:AO76" si="358">+AN73-AM73+AL73</f>
        <v>0</v>
      </c>
    </row>
    <row r="74" spans="1:41" x14ac:dyDescent="0.3">
      <c r="A74" s="205"/>
      <c r="B74" s="32" t="s">
        <v>46</v>
      </c>
      <c r="C74" s="33"/>
      <c r="D74" s="49">
        <f>+D73/B68</f>
        <v>0</v>
      </c>
      <c r="E74" s="48">
        <f t="shared" si="321"/>
        <v>0</v>
      </c>
      <c r="F74" s="87">
        <f>+D74/12</f>
        <v>0</v>
      </c>
      <c r="G74" s="163"/>
      <c r="H74" s="72">
        <f t="shared" si="337"/>
        <v>0</v>
      </c>
      <c r="I74" s="87">
        <f>+F74</f>
        <v>0</v>
      </c>
      <c r="J74" s="163"/>
      <c r="K74" s="72">
        <f t="shared" si="338"/>
        <v>0</v>
      </c>
      <c r="L74" s="87">
        <f t="shared" si="339"/>
        <v>0</v>
      </c>
      <c r="M74" s="163"/>
      <c r="N74" s="72">
        <f t="shared" si="340"/>
        <v>0</v>
      </c>
      <c r="O74" s="87">
        <f t="shared" si="341"/>
        <v>0</v>
      </c>
      <c r="P74" s="163"/>
      <c r="Q74" s="72">
        <f t="shared" si="342"/>
        <v>0</v>
      </c>
      <c r="R74" s="87">
        <f t="shared" si="343"/>
        <v>0</v>
      </c>
      <c r="S74" s="163"/>
      <c r="T74" s="72">
        <f t="shared" si="344"/>
        <v>0</v>
      </c>
      <c r="U74" s="87">
        <f t="shared" si="345"/>
        <v>0</v>
      </c>
      <c r="V74" s="163"/>
      <c r="W74" s="72">
        <f t="shared" si="346"/>
        <v>0</v>
      </c>
      <c r="X74" s="87">
        <f t="shared" si="347"/>
        <v>0</v>
      </c>
      <c r="Y74" s="163"/>
      <c r="Z74" s="72">
        <f t="shared" si="348"/>
        <v>0</v>
      </c>
      <c r="AA74" s="87">
        <f t="shared" si="349"/>
        <v>0</v>
      </c>
      <c r="AB74" s="163"/>
      <c r="AC74" s="72">
        <f t="shared" si="350"/>
        <v>0</v>
      </c>
      <c r="AD74" s="87">
        <f t="shared" si="351"/>
        <v>0</v>
      </c>
      <c r="AE74" s="163"/>
      <c r="AF74" s="72">
        <f t="shared" si="352"/>
        <v>0</v>
      </c>
      <c r="AG74" s="87">
        <f t="shared" si="353"/>
        <v>0</v>
      </c>
      <c r="AH74" s="163"/>
      <c r="AI74" s="72">
        <f t="shared" si="354"/>
        <v>0</v>
      </c>
      <c r="AJ74" s="87">
        <f t="shared" si="355"/>
        <v>0</v>
      </c>
      <c r="AK74" s="163"/>
      <c r="AL74" s="72">
        <f t="shared" si="356"/>
        <v>0</v>
      </c>
      <c r="AM74" s="87">
        <f t="shared" si="357"/>
        <v>0</v>
      </c>
      <c r="AN74" s="163"/>
      <c r="AO74" s="72">
        <f t="shared" si="358"/>
        <v>0</v>
      </c>
    </row>
    <row r="75" spans="1:41" x14ac:dyDescent="0.3">
      <c r="A75" s="205"/>
      <c r="B75" s="32" t="s">
        <v>15</v>
      </c>
      <c r="C75" s="33"/>
      <c r="D75" s="49">
        <f>+D74*2</f>
        <v>0</v>
      </c>
      <c r="E75" s="48">
        <f t="shared" si="321"/>
        <v>0</v>
      </c>
      <c r="F75" s="87">
        <f>+D75/12</f>
        <v>0</v>
      </c>
      <c r="G75" s="163"/>
      <c r="H75" s="72">
        <f t="shared" si="337"/>
        <v>0</v>
      </c>
      <c r="I75" s="87">
        <f>+F75</f>
        <v>0</v>
      </c>
      <c r="J75" s="163"/>
      <c r="K75" s="72">
        <f t="shared" si="338"/>
        <v>0</v>
      </c>
      <c r="L75" s="87">
        <f t="shared" si="339"/>
        <v>0</v>
      </c>
      <c r="M75" s="163"/>
      <c r="N75" s="72">
        <f t="shared" si="340"/>
        <v>0</v>
      </c>
      <c r="O75" s="87">
        <f t="shared" si="341"/>
        <v>0</v>
      </c>
      <c r="P75" s="163"/>
      <c r="Q75" s="72">
        <f t="shared" si="342"/>
        <v>0</v>
      </c>
      <c r="R75" s="87">
        <f t="shared" si="343"/>
        <v>0</v>
      </c>
      <c r="S75" s="163"/>
      <c r="T75" s="72">
        <f t="shared" si="344"/>
        <v>0</v>
      </c>
      <c r="U75" s="87">
        <f t="shared" si="345"/>
        <v>0</v>
      </c>
      <c r="V75" s="163"/>
      <c r="W75" s="72">
        <f t="shared" si="346"/>
        <v>0</v>
      </c>
      <c r="X75" s="87">
        <f t="shared" si="347"/>
        <v>0</v>
      </c>
      <c r="Y75" s="163"/>
      <c r="Z75" s="72">
        <f t="shared" si="348"/>
        <v>0</v>
      </c>
      <c r="AA75" s="87">
        <f t="shared" si="349"/>
        <v>0</v>
      </c>
      <c r="AB75" s="163"/>
      <c r="AC75" s="72">
        <f t="shared" si="350"/>
        <v>0</v>
      </c>
      <c r="AD75" s="87">
        <f t="shared" si="351"/>
        <v>0</v>
      </c>
      <c r="AE75" s="163"/>
      <c r="AF75" s="72">
        <f t="shared" si="352"/>
        <v>0</v>
      </c>
      <c r="AG75" s="87">
        <f t="shared" si="353"/>
        <v>0</v>
      </c>
      <c r="AH75" s="163"/>
      <c r="AI75" s="72">
        <f t="shared" si="354"/>
        <v>0</v>
      </c>
      <c r="AJ75" s="87">
        <f t="shared" si="355"/>
        <v>0</v>
      </c>
      <c r="AK75" s="163"/>
      <c r="AL75" s="72">
        <f t="shared" si="356"/>
        <v>0</v>
      </c>
      <c r="AM75" s="87">
        <f t="shared" si="357"/>
        <v>0</v>
      </c>
      <c r="AN75" s="163"/>
      <c r="AO75" s="72">
        <f t="shared" si="358"/>
        <v>0</v>
      </c>
    </row>
    <row r="76" spans="1:41" ht="15" thickBot="1" x14ac:dyDescent="0.35">
      <c r="A76" s="205"/>
      <c r="B76" s="37" t="s">
        <v>16</v>
      </c>
      <c r="C76" s="44"/>
      <c r="D76" s="70">
        <f>+D75</f>
        <v>0</v>
      </c>
      <c r="E76" s="71">
        <f t="shared" si="321"/>
        <v>0</v>
      </c>
      <c r="F76" s="87">
        <f>+D76/12</f>
        <v>0</v>
      </c>
      <c r="G76" s="164"/>
      <c r="H76" s="72">
        <f t="shared" si="337"/>
        <v>0</v>
      </c>
      <c r="I76" s="87">
        <f>+F76</f>
        <v>0</v>
      </c>
      <c r="J76" s="164"/>
      <c r="K76" s="72">
        <f t="shared" si="338"/>
        <v>0</v>
      </c>
      <c r="L76" s="87">
        <f t="shared" si="339"/>
        <v>0</v>
      </c>
      <c r="M76" s="164"/>
      <c r="N76" s="72">
        <f t="shared" si="340"/>
        <v>0</v>
      </c>
      <c r="O76" s="87">
        <f t="shared" si="341"/>
        <v>0</v>
      </c>
      <c r="P76" s="164"/>
      <c r="Q76" s="72">
        <f t="shared" si="342"/>
        <v>0</v>
      </c>
      <c r="R76" s="87">
        <f t="shared" si="343"/>
        <v>0</v>
      </c>
      <c r="S76" s="164"/>
      <c r="T76" s="72">
        <f t="shared" si="344"/>
        <v>0</v>
      </c>
      <c r="U76" s="87">
        <f t="shared" si="345"/>
        <v>0</v>
      </c>
      <c r="V76" s="164"/>
      <c r="W76" s="72">
        <f t="shared" si="346"/>
        <v>0</v>
      </c>
      <c r="X76" s="87">
        <f t="shared" si="347"/>
        <v>0</v>
      </c>
      <c r="Y76" s="164"/>
      <c r="Z76" s="72">
        <f t="shared" si="348"/>
        <v>0</v>
      </c>
      <c r="AA76" s="87">
        <f t="shared" si="349"/>
        <v>0</v>
      </c>
      <c r="AB76" s="164"/>
      <c r="AC76" s="72">
        <f t="shared" si="350"/>
        <v>0</v>
      </c>
      <c r="AD76" s="87">
        <f t="shared" si="351"/>
        <v>0</v>
      </c>
      <c r="AE76" s="164"/>
      <c r="AF76" s="72">
        <f t="shared" si="352"/>
        <v>0</v>
      </c>
      <c r="AG76" s="87">
        <f t="shared" si="353"/>
        <v>0</v>
      </c>
      <c r="AH76" s="164"/>
      <c r="AI76" s="72">
        <f t="shared" si="354"/>
        <v>0</v>
      </c>
      <c r="AJ76" s="87">
        <f t="shared" si="355"/>
        <v>0</v>
      </c>
      <c r="AK76" s="164"/>
      <c r="AL76" s="72">
        <f t="shared" si="356"/>
        <v>0</v>
      </c>
      <c r="AM76" s="87">
        <f t="shared" si="357"/>
        <v>0</v>
      </c>
      <c r="AN76" s="164"/>
      <c r="AO76" s="72">
        <f t="shared" si="358"/>
        <v>0</v>
      </c>
    </row>
    <row r="77" spans="1:41" s="36" customFormat="1" ht="14.4" customHeight="1" x14ac:dyDescent="0.3">
      <c r="A77" s="200" t="s">
        <v>84</v>
      </c>
      <c r="B77" s="66" t="s">
        <v>81</v>
      </c>
      <c r="C77" s="45"/>
      <c r="D77" s="75">
        <v>0</v>
      </c>
      <c r="E77" s="76">
        <f t="shared" ref="E77:E84" si="359">G77+J77+M77+P77+S77+V77+Y77+AB77+AE77+AH77+AK77+AN77</f>
        <v>0</v>
      </c>
      <c r="F77" s="168"/>
      <c r="G77" s="165"/>
      <c r="H77" s="73">
        <f t="shared" si="337"/>
        <v>0</v>
      </c>
      <c r="I77" s="168"/>
      <c r="J77" s="165"/>
      <c r="K77" s="73">
        <f t="shared" ref="K77:K84" si="360">+J77-I77</f>
        <v>0</v>
      </c>
      <c r="L77" s="168"/>
      <c r="M77" s="165"/>
      <c r="N77" s="73">
        <f t="shared" ref="N77:N84" si="361">+M77-L77</f>
        <v>0</v>
      </c>
      <c r="O77" s="168"/>
      <c r="P77" s="165"/>
      <c r="Q77" s="73">
        <f t="shared" ref="Q77:Q84" si="362">+P77-O77</f>
        <v>0</v>
      </c>
      <c r="R77" s="168"/>
      <c r="S77" s="165"/>
      <c r="T77" s="73">
        <f t="shared" ref="T77:T84" si="363">+S77-R77</f>
        <v>0</v>
      </c>
      <c r="U77" s="168"/>
      <c r="V77" s="165"/>
      <c r="W77" s="73">
        <f t="shared" ref="W77:W84" si="364">+V77-U77</f>
        <v>0</v>
      </c>
      <c r="X77" s="168"/>
      <c r="Y77" s="165"/>
      <c r="Z77" s="73">
        <f t="shared" ref="Z77:Z84" si="365">+Y77-X77</f>
        <v>0</v>
      </c>
      <c r="AA77" s="168"/>
      <c r="AB77" s="165"/>
      <c r="AC77" s="73">
        <f t="shared" ref="AC77:AC84" si="366">+AB77-AA77</f>
        <v>0</v>
      </c>
      <c r="AD77" s="168"/>
      <c r="AE77" s="165"/>
      <c r="AF77" s="73">
        <f t="shared" ref="AF77:AF84" si="367">+AE77-AD77</f>
        <v>0</v>
      </c>
      <c r="AG77" s="168"/>
      <c r="AH77" s="165"/>
      <c r="AI77" s="73">
        <f t="shared" ref="AI77:AI84" si="368">+AH77-AG77</f>
        <v>0</v>
      </c>
      <c r="AJ77" s="168"/>
      <c r="AK77" s="165"/>
      <c r="AL77" s="73">
        <f t="shared" ref="AL77:AL84" si="369">+AK77-AJ77</f>
        <v>0</v>
      </c>
      <c r="AM77" s="168"/>
      <c r="AN77" s="165"/>
      <c r="AO77" s="73">
        <f t="shared" ref="AO77:AO84" si="370">+AN77-AM77</f>
        <v>0</v>
      </c>
    </row>
    <row r="78" spans="1:41" s="36" customFormat="1" x14ac:dyDescent="0.3">
      <c r="A78" s="200"/>
      <c r="B78" s="67" t="s">
        <v>82</v>
      </c>
      <c r="C78" s="33"/>
      <c r="D78" s="77">
        <f>+D77*0.5</f>
        <v>0</v>
      </c>
      <c r="E78" s="78">
        <f t="shared" si="359"/>
        <v>0</v>
      </c>
      <c r="F78" s="169"/>
      <c r="G78" s="166"/>
      <c r="H78" s="72">
        <f t="shared" si="337"/>
        <v>0</v>
      </c>
      <c r="I78" s="169"/>
      <c r="J78" s="166"/>
      <c r="K78" s="72">
        <f t="shared" si="360"/>
        <v>0</v>
      </c>
      <c r="L78" s="169"/>
      <c r="M78" s="166"/>
      <c r="N78" s="72">
        <f t="shared" si="361"/>
        <v>0</v>
      </c>
      <c r="O78" s="169"/>
      <c r="P78" s="166"/>
      <c r="Q78" s="72">
        <f t="shared" si="362"/>
        <v>0</v>
      </c>
      <c r="R78" s="169"/>
      <c r="S78" s="166"/>
      <c r="T78" s="72">
        <f t="shared" si="363"/>
        <v>0</v>
      </c>
      <c r="U78" s="169"/>
      <c r="V78" s="166"/>
      <c r="W78" s="72">
        <f t="shared" si="364"/>
        <v>0</v>
      </c>
      <c r="X78" s="169"/>
      <c r="Y78" s="166"/>
      <c r="Z78" s="72">
        <f t="shared" si="365"/>
        <v>0</v>
      </c>
      <c r="AA78" s="169"/>
      <c r="AB78" s="166"/>
      <c r="AC78" s="72">
        <f t="shared" si="366"/>
        <v>0</v>
      </c>
      <c r="AD78" s="169"/>
      <c r="AE78" s="166"/>
      <c r="AF78" s="72">
        <f t="shared" si="367"/>
        <v>0</v>
      </c>
      <c r="AG78" s="169"/>
      <c r="AH78" s="166"/>
      <c r="AI78" s="72">
        <f t="shared" si="368"/>
        <v>0</v>
      </c>
      <c r="AJ78" s="169"/>
      <c r="AK78" s="166"/>
      <c r="AL78" s="72">
        <f t="shared" si="369"/>
        <v>0</v>
      </c>
      <c r="AM78" s="169"/>
      <c r="AN78" s="166"/>
      <c r="AO78" s="72">
        <f t="shared" si="370"/>
        <v>0</v>
      </c>
    </row>
    <row r="79" spans="1:41" s="36" customFormat="1" x14ac:dyDescent="0.3">
      <c r="A79" s="200"/>
      <c r="B79" s="68" t="s">
        <v>22</v>
      </c>
      <c r="C79" s="33"/>
      <c r="D79" s="77">
        <f>+D77</f>
        <v>0</v>
      </c>
      <c r="E79" s="78">
        <f t="shared" si="359"/>
        <v>0</v>
      </c>
      <c r="F79" s="169"/>
      <c r="G79" s="166"/>
      <c r="H79" s="72">
        <f t="shared" si="337"/>
        <v>0</v>
      </c>
      <c r="I79" s="169"/>
      <c r="J79" s="166"/>
      <c r="K79" s="72">
        <f t="shared" si="360"/>
        <v>0</v>
      </c>
      <c r="L79" s="169"/>
      <c r="M79" s="166"/>
      <c r="N79" s="72">
        <f t="shared" si="361"/>
        <v>0</v>
      </c>
      <c r="O79" s="169"/>
      <c r="P79" s="166"/>
      <c r="Q79" s="72">
        <f t="shared" si="362"/>
        <v>0</v>
      </c>
      <c r="R79" s="169"/>
      <c r="S79" s="166"/>
      <c r="T79" s="72">
        <f t="shared" si="363"/>
        <v>0</v>
      </c>
      <c r="U79" s="169"/>
      <c r="V79" s="166"/>
      <c r="W79" s="72">
        <f t="shared" si="364"/>
        <v>0</v>
      </c>
      <c r="X79" s="169"/>
      <c r="Y79" s="166"/>
      <c r="Z79" s="72">
        <f t="shared" si="365"/>
        <v>0</v>
      </c>
      <c r="AA79" s="169"/>
      <c r="AB79" s="166"/>
      <c r="AC79" s="72">
        <f t="shared" si="366"/>
        <v>0</v>
      </c>
      <c r="AD79" s="169"/>
      <c r="AE79" s="166"/>
      <c r="AF79" s="72">
        <f t="shared" si="367"/>
        <v>0</v>
      </c>
      <c r="AG79" s="169"/>
      <c r="AH79" s="166"/>
      <c r="AI79" s="72">
        <f t="shared" si="368"/>
        <v>0</v>
      </c>
      <c r="AJ79" s="169"/>
      <c r="AK79" s="166"/>
      <c r="AL79" s="72">
        <f t="shared" si="369"/>
        <v>0</v>
      </c>
      <c r="AM79" s="169"/>
      <c r="AN79" s="166"/>
      <c r="AO79" s="72">
        <f t="shared" si="370"/>
        <v>0</v>
      </c>
    </row>
    <row r="80" spans="1:41" s="36" customFormat="1" x14ac:dyDescent="0.3">
      <c r="A80" s="200"/>
      <c r="B80" s="69" t="s">
        <v>23</v>
      </c>
      <c r="C80" s="33"/>
      <c r="D80" s="77">
        <f>+D78</f>
        <v>0</v>
      </c>
      <c r="E80" s="78">
        <f t="shared" si="359"/>
        <v>0</v>
      </c>
      <c r="F80" s="169"/>
      <c r="G80" s="166"/>
      <c r="H80" s="72">
        <f t="shared" si="337"/>
        <v>0</v>
      </c>
      <c r="I80" s="169"/>
      <c r="J80" s="166"/>
      <c r="K80" s="72">
        <f t="shared" si="360"/>
        <v>0</v>
      </c>
      <c r="L80" s="169"/>
      <c r="M80" s="166"/>
      <c r="N80" s="72">
        <f t="shared" si="361"/>
        <v>0</v>
      </c>
      <c r="O80" s="169"/>
      <c r="P80" s="166"/>
      <c r="Q80" s="72">
        <f t="shared" si="362"/>
        <v>0</v>
      </c>
      <c r="R80" s="169"/>
      <c r="S80" s="166"/>
      <c r="T80" s="72">
        <f t="shared" si="363"/>
        <v>0</v>
      </c>
      <c r="U80" s="169"/>
      <c r="V80" s="166"/>
      <c r="W80" s="72">
        <f t="shared" si="364"/>
        <v>0</v>
      </c>
      <c r="X80" s="169"/>
      <c r="Y80" s="166"/>
      <c r="Z80" s="72">
        <f t="shared" si="365"/>
        <v>0</v>
      </c>
      <c r="AA80" s="169"/>
      <c r="AB80" s="166"/>
      <c r="AC80" s="72">
        <f t="shared" si="366"/>
        <v>0</v>
      </c>
      <c r="AD80" s="169"/>
      <c r="AE80" s="166"/>
      <c r="AF80" s="72">
        <f t="shared" si="367"/>
        <v>0</v>
      </c>
      <c r="AG80" s="169"/>
      <c r="AH80" s="166"/>
      <c r="AI80" s="72">
        <f t="shared" si="368"/>
        <v>0</v>
      </c>
      <c r="AJ80" s="169"/>
      <c r="AK80" s="166"/>
      <c r="AL80" s="72">
        <f t="shared" si="369"/>
        <v>0</v>
      </c>
      <c r="AM80" s="169"/>
      <c r="AN80" s="166"/>
      <c r="AO80" s="72">
        <f t="shared" si="370"/>
        <v>0</v>
      </c>
    </row>
    <row r="81" spans="1:41" s="36" customFormat="1" x14ac:dyDescent="0.3">
      <c r="A81" s="200"/>
      <c r="B81" s="66" t="s">
        <v>19</v>
      </c>
      <c r="C81" s="33"/>
      <c r="D81" s="77">
        <v>3</v>
      </c>
      <c r="E81" s="78">
        <f t="shared" si="359"/>
        <v>0</v>
      </c>
      <c r="F81" s="169"/>
      <c r="G81" s="166"/>
      <c r="H81" s="72">
        <f t="shared" si="337"/>
        <v>0</v>
      </c>
      <c r="I81" s="169"/>
      <c r="J81" s="166"/>
      <c r="K81" s="72">
        <f t="shared" si="360"/>
        <v>0</v>
      </c>
      <c r="L81" s="169"/>
      <c r="M81" s="166"/>
      <c r="N81" s="72">
        <f t="shared" si="361"/>
        <v>0</v>
      </c>
      <c r="O81" s="169"/>
      <c r="P81" s="166"/>
      <c r="Q81" s="72">
        <f t="shared" si="362"/>
        <v>0</v>
      </c>
      <c r="R81" s="169"/>
      <c r="S81" s="166"/>
      <c r="T81" s="72">
        <f t="shared" si="363"/>
        <v>0</v>
      </c>
      <c r="U81" s="169"/>
      <c r="V81" s="166"/>
      <c r="W81" s="72">
        <f t="shared" si="364"/>
        <v>0</v>
      </c>
      <c r="X81" s="169"/>
      <c r="Y81" s="166"/>
      <c r="Z81" s="72">
        <f t="shared" si="365"/>
        <v>0</v>
      </c>
      <c r="AA81" s="169"/>
      <c r="AB81" s="166"/>
      <c r="AC81" s="72">
        <f t="shared" si="366"/>
        <v>0</v>
      </c>
      <c r="AD81" s="169"/>
      <c r="AE81" s="166"/>
      <c r="AF81" s="72">
        <f t="shared" si="367"/>
        <v>0</v>
      </c>
      <c r="AG81" s="169"/>
      <c r="AH81" s="166"/>
      <c r="AI81" s="72">
        <f t="shared" si="368"/>
        <v>0</v>
      </c>
      <c r="AJ81" s="169"/>
      <c r="AK81" s="166"/>
      <c r="AL81" s="72">
        <f t="shared" si="369"/>
        <v>0</v>
      </c>
      <c r="AM81" s="169"/>
      <c r="AN81" s="166"/>
      <c r="AO81" s="72">
        <f t="shared" si="370"/>
        <v>0</v>
      </c>
    </row>
    <row r="82" spans="1:41" s="36" customFormat="1" x14ac:dyDescent="0.3">
      <c r="A82" s="200"/>
      <c r="B82" s="67" t="s">
        <v>20</v>
      </c>
      <c r="C82" s="33"/>
      <c r="D82" s="77">
        <f>+D77*2</f>
        <v>0</v>
      </c>
      <c r="E82" s="78">
        <f t="shared" si="359"/>
        <v>0</v>
      </c>
      <c r="F82" s="169"/>
      <c r="G82" s="166"/>
      <c r="H82" s="72">
        <f t="shared" si="337"/>
        <v>0</v>
      </c>
      <c r="I82" s="169"/>
      <c r="J82" s="166"/>
      <c r="K82" s="72">
        <f t="shared" si="360"/>
        <v>0</v>
      </c>
      <c r="L82" s="169"/>
      <c r="M82" s="166"/>
      <c r="N82" s="72">
        <f t="shared" si="361"/>
        <v>0</v>
      </c>
      <c r="O82" s="169"/>
      <c r="P82" s="166"/>
      <c r="Q82" s="72">
        <f t="shared" si="362"/>
        <v>0</v>
      </c>
      <c r="R82" s="169"/>
      <c r="S82" s="166"/>
      <c r="T82" s="72">
        <f t="shared" si="363"/>
        <v>0</v>
      </c>
      <c r="U82" s="169"/>
      <c r="V82" s="166"/>
      <c r="W82" s="72">
        <f t="shared" si="364"/>
        <v>0</v>
      </c>
      <c r="X82" s="169"/>
      <c r="Y82" s="166"/>
      <c r="Z82" s="72">
        <f t="shared" si="365"/>
        <v>0</v>
      </c>
      <c r="AA82" s="169"/>
      <c r="AB82" s="166"/>
      <c r="AC82" s="72">
        <f t="shared" si="366"/>
        <v>0</v>
      </c>
      <c r="AD82" s="169"/>
      <c r="AE82" s="166"/>
      <c r="AF82" s="72">
        <f t="shared" si="367"/>
        <v>0</v>
      </c>
      <c r="AG82" s="169"/>
      <c r="AH82" s="166"/>
      <c r="AI82" s="72">
        <f t="shared" si="368"/>
        <v>0</v>
      </c>
      <c r="AJ82" s="169"/>
      <c r="AK82" s="166"/>
      <c r="AL82" s="72">
        <f t="shared" si="369"/>
        <v>0</v>
      </c>
      <c r="AM82" s="169"/>
      <c r="AN82" s="166"/>
      <c r="AO82" s="72">
        <f t="shared" si="370"/>
        <v>0</v>
      </c>
    </row>
    <row r="83" spans="1:41" s="36" customFormat="1" x14ac:dyDescent="0.3">
      <c r="A83" s="200"/>
      <c r="B83" s="67" t="s">
        <v>21</v>
      </c>
      <c r="C83" s="33"/>
      <c r="D83" s="77">
        <f>+D82/0.8</f>
        <v>0</v>
      </c>
      <c r="E83" s="78">
        <f t="shared" si="359"/>
        <v>0</v>
      </c>
      <c r="F83" s="169"/>
      <c r="G83" s="166"/>
      <c r="H83" s="72">
        <f t="shared" si="337"/>
        <v>0</v>
      </c>
      <c r="I83" s="169"/>
      <c r="J83" s="166"/>
      <c r="K83" s="72">
        <f t="shared" si="360"/>
        <v>0</v>
      </c>
      <c r="L83" s="169"/>
      <c r="M83" s="166"/>
      <c r="N83" s="72">
        <f t="shared" si="361"/>
        <v>0</v>
      </c>
      <c r="O83" s="169"/>
      <c r="P83" s="166"/>
      <c r="Q83" s="72">
        <f t="shared" si="362"/>
        <v>0</v>
      </c>
      <c r="R83" s="169"/>
      <c r="S83" s="166"/>
      <c r="T83" s="72">
        <f t="shared" si="363"/>
        <v>0</v>
      </c>
      <c r="U83" s="169"/>
      <c r="V83" s="166"/>
      <c r="W83" s="72">
        <f t="shared" si="364"/>
        <v>0</v>
      </c>
      <c r="X83" s="169"/>
      <c r="Y83" s="166"/>
      <c r="Z83" s="72">
        <f t="shared" si="365"/>
        <v>0</v>
      </c>
      <c r="AA83" s="169"/>
      <c r="AB83" s="166"/>
      <c r="AC83" s="72">
        <f t="shared" si="366"/>
        <v>0</v>
      </c>
      <c r="AD83" s="169"/>
      <c r="AE83" s="166"/>
      <c r="AF83" s="72">
        <f t="shared" si="367"/>
        <v>0</v>
      </c>
      <c r="AG83" s="169"/>
      <c r="AH83" s="166"/>
      <c r="AI83" s="72">
        <f t="shared" si="368"/>
        <v>0</v>
      </c>
      <c r="AJ83" s="169"/>
      <c r="AK83" s="166"/>
      <c r="AL83" s="72">
        <f t="shared" si="369"/>
        <v>0</v>
      </c>
      <c r="AM83" s="169"/>
      <c r="AN83" s="166"/>
      <c r="AO83" s="72">
        <f t="shared" si="370"/>
        <v>0</v>
      </c>
    </row>
    <row r="84" spans="1:41" s="36" customFormat="1" ht="15" thickBot="1" x14ac:dyDescent="0.35">
      <c r="A84" s="113"/>
      <c r="B84" s="67" t="s">
        <v>47</v>
      </c>
      <c r="C84" s="44"/>
      <c r="D84" s="79">
        <f>+D83*2</f>
        <v>0</v>
      </c>
      <c r="E84" s="80">
        <f t="shared" si="359"/>
        <v>0</v>
      </c>
      <c r="F84" s="170"/>
      <c r="G84" s="167"/>
      <c r="H84" s="74">
        <f t="shared" si="337"/>
        <v>0</v>
      </c>
      <c r="I84" s="170"/>
      <c r="J84" s="167"/>
      <c r="K84" s="74">
        <f t="shared" si="360"/>
        <v>0</v>
      </c>
      <c r="L84" s="170"/>
      <c r="M84" s="167"/>
      <c r="N84" s="74">
        <f t="shared" si="361"/>
        <v>0</v>
      </c>
      <c r="O84" s="170"/>
      <c r="P84" s="167"/>
      <c r="Q84" s="74">
        <f t="shared" si="362"/>
        <v>0</v>
      </c>
      <c r="R84" s="170"/>
      <c r="S84" s="167"/>
      <c r="T84" s="74">
        <f t="shared" si="363"/>
        <v>0</v>
      </c>
      <c r="U84" s="170"/>
      <c r="V84" s="167"/>
      <c r="W84" s="74">
        <f t="shared" si="364"/>
        <v>0</v>
      </c>
      <c r="X84" s="170"/>
      <c r="Y84" s="167"/>
      <c r="Z84" s="74">
        <f t="shared" si="365"/>
        <v>0</v>
      </c>
      <c r="AA84" s="170"/>
      <c r="AB84" s="167"/>
      <c r="AC84" s="74">
        <f t="shared" si="366"/>
        <v>0</v>
      </c>
      <c r="AD84" s="170"/>
      <c r="AE84" s="167"/>
      <c r="AF84" s="74">
        <f t="shared" si="367"/>
        <v>0</v>
      </c>
      <c r="AG84" s="170"/>
      <c r="AH84" s="167"/>
      <c r="AI84" s="74">
        <f t="shared" si="368"/>
        <v>0</v>
      </c>
      <c r="AJ84" s="170"/>
      <c r="AK84" s="167"/>
      <c r="AL84" s="74">
        <f t="shared" si="369"/>
        <v>0</v>
      </c>
      <c r="AM84" s="170"/>
      <c r="AN84" s="167"/>
      <c r="AO84" s="74">
        <f t="shared" si="370"/>
        <v>0</v>
      </c>
    </row>
    <row r="85" spans="1:41" ht="15" customHeight="1" x14ac:dyDescent="0.3">
      <c r="A85" s="114"/>
      <c r="B85" s="38" t="s">
        <v>49</v>
      </c>
      <c r="C85" s="39"/>
      <c r="D85" s="40"/>
      <c r="E85" s="41"/>
      <c r="F85" s="42"/>
      <c r="G85" s="43"/>
      <c r="H85" s="41"/>
      <c r="I85" s="42"/>
      <c r="J85" s="43"/>
      <c r="K85" s="41"/>
      <c r="L85" s="42"/>
      <c r="M85" s="43"/>
      <c r="N85" s="41"/>
      <c r="O85" s="42"/>
      <c r="P85" s="43"/>
      <c r="Q85" s="41"/>
      <c r="R85" s="42"/>
      <c r="S85" s="43"/>
      <c r="T85" s="41"/>
      <c r="U85" s="42"/>
      <c r="V85" s="43"/>
      <c r="W85" s="41"/>
      <c r="X85" s="42"/>
      <c r="Y85" s="43"/>
      <c r="Z85" s="41"/>
      <c r="AA85" s="42"/>
      <c r="AB85" s="43"/>
      <c r="AC85" s="41"/>
      <c r="AD85" s="42"/>
      <c r="AE85" s="43"/>
      <c r="AF85" s="41"/>
      <c r="AG85" s="42"/>
      <c r="AH85" s="43"/>
      <c r="AI85" s="41"/>
      <c r="AJ85" s="42"/>
      <c r="AK85" s="43"/>
      <c r="AL85" s="41"/>
      <c r="AM85" s="42"/>
      <c r="AN85" s="43"/>
      <c r="AO85" s="41"/>
    </row>
    <row r="86" spans="1:41" s="85" customFormat="1" ht="14.4" customHeight="1" x14ac:dyDescent="0.3">
      <c r="A86" s="201" t="s">
        <v>83</v>
      </c>
      <c r="B86" s="81" t="s">
        <v>44</v>
      </c>
      <c r="C86" s="82"/>
      <c r="D86" s="77">
        <f t="shared" ref="D86" si="371">+F86++L86+O86++R86+U86+X86+AA86+AD86+AG86+AJ86+AM86</f>
        <v>0</v>
      </c>
      <c r="E86" s="78">
        <f t="shared" ref="E86" si="372">G86+J86+M86+P86+S86+V86+Y86+AB86+AE86+AH86+AK86+AN86</f>
        <v>0</v>
      </c>
      <c r="F86" s="83"/>
      <c r="G86" s="84"/>
      <c r="H86" s="72">
        <f t="shared" ref="H86" si="373">+G86-F86</f>
        <v>0</v>
      </c>
      <c r="I86" s="83"/>
      <c r="J86" s="84"/>
      <c r="K86" s="72">
        <f t="shared" ref="K86" si="374">+J86-I86</f>
        <v>0</v>
      </c>
      <c r="L86" s="83"/>
      <c r="M86" s="84"/>
      <c r="N86" s="72">
        <f t="shared" ref="N86" si="375">+M86-L86</f>
        <v>0</v>
      </c>
      <c r="O86" s="83"/>
      <c r="P86" s="84"/>
      <c r="Q86" s="72">
        <f t="shared" ref="Q86" si="376">+P86-O86</f>
        <v>0</v>
      </c>
      <c r="R86" s="83"/>
      <c r="S86" s="84"/>
      <c r="T86" s="72">
        <f t="shared" ref="T86" si="377">+S86-R86</f>
        <v>0</v>
      </c>
      <c r="U86" s="83"/>
      <c r="V86" s="84"/>
      <c r="W86" s="72">
        <f t="shared" ref="W86" si="378">+V86-U86</f>
        <v>0</v>
      </c>
      <c r="X86" s="83"/>
      <c r="Y86" s="84"/>
      <c r="Z86" s="72">
        <f t="shared" ref="Z86" si="379">+Y86-X86</f>
        <v>0</v>
      </c>
      <c r="AA86" s="83"/>
      <c r="AB86" s="84"/>
      <c r="AC86" s="72">
        <f t="shared" ref="AC86" si="380">+AB86-AA86</f>
        <v>0</v>
      </c>
      <c r="AD86" s="83"/>
      <c r="AE86" s="84"/>
      <c r="AF86" s="72">
        <f t="shared" ref="AF86" si="381">+AE86-AD86</f>
        <v>0</v>
      </c>
      <c r="AG86" s="83"/>
      <c r="AH86" s="84"/>
      <c r="AI86" s="72">
        <f t="shared" ref="AI86" si="382">+AH86-AG86</f>
        <v>0</v>
      </c>
      <c r="AJ86" s="83"/>
      <c r="AK86" s="84"/>
      <c r="AL86" s="72">
        <f t="shared" ref="AL86" si="383">+AK86-AJ86</f>
        <v>0</v>
      </c>
      <c r="AM86" s="83"/>
      <c r="AN86" s="84"/>
      <c r="AO86" s="72">
        <f t="shared" ref="AO86" si="384">+AN86-AM86</f>
        <v>0</v>
      </c>
    </row>
    <row r="87" spans="1:41" s="85" customFormat="1" ht="13.8" customHeight="1" x14ac:dyDescent="0.3">
      <c r="A87" s="201"/>
      <c r="B87" s="86" t="s">
        <v>68</v>
      </c>
      <c r="C87" s="82"/>
      <c r="D87" s="77">
        <f>F87+I87+L87+O87+R87+U87+X87+AA87+AD87+AG87+AJ87+AM87</f>
        <v>0</v>
      </c>
      <c r="E87" s="78">
        <f>G87+J87+M87+P87+S87+V87+Y87+AB87+AE87+AH87+AK87+AN87</f>
        <v>0</v>
      </c>
      <c r="F87" s="87"/>
      <c r="G87" s="84"/>
      <c r="H87" s="72"/>
      <c r="I87" s="87"/>
      <c r="J87" s="84"/>
      <c r="K87" s="72"/>
      <c r="L87" s="87"/>
      <c r="M87" s="84"/>
      <c r="N87" s="72"/>
      <c r="O87" s="87"/>
      <c r="P87" s="84"/>
      <c r="Q87" s="72"/>
      <c r="R87" s="87"/>
      <c r="S87" s="84"/>
      <c r="T87" s="72"/>
      <c r="U87" s="87"/>
      <c r="V87" s="84"/>
      <c r="W87" s="72"/>
      <c r="X87" s="87"/>
      <c r="Y87" s="84"/>
      <c r="Z87" s="72"/>
      <c r="AA87" s="87"/>
      <c r="AB87" s="84"/>
      <c r="AC87" s="72"/>
      <c r="AD87" s="87"/>
      <c r="AE87" s="84"/>
      <c r="AF87" s="72"/>
      <c r="AG87" s="87"/>
      <c r="AH87" s="84"/>
      <c r="AI87" s="72"/>
      <c r="AJ87" s="87"/>
      <c r="AK87" s="84"/>
      <c r="AL87" s="72"/>
      <c r="AM87" s="87"/>
      <c r="AN87" s="84"/>
      <c r="AO87" s="72"/>
    </row>
    <row r="88" spans="1:41" s="85" customFormat="1" x14ac:dyDescent="0.3">
      <c r="A88" s="201"/>
      <c r="B88" s="86" t="s">
        <v>79</v>
      </c>
      <c r="C88" s="82"/>
      <c r="D88" s="77">
        <f t="shared" ref="D88:D99" si="385">+F88++L88+O88++R88+U88+X88+AA88+AD88+AG88+AJ88+AM88</f>
        <v>0</v>
      </c>
      <c r="E88" s="78">
        <f t="shared" ref="E88:E99" si="386">G88+J88+M88+P88+S88+V88+Y88+AB88+AE88+AH88+AK88+AN88</f>
        <v>0</v>
      </c>
      <c r="F88" s="87"/>
      <c r="G88" s="84"/>
      <c r="H88" s="72">
        <f t="shared" ref="H88:H99" si="387">+G88-F88</f>
        <v>0</v>
      </c>
      <c r="I88" s="87"/>
      <c r="J88" s="84"/>
      <c r="K88" s="72">
        <f t="shared" ref="K88:K99" si="388">+J88-I88</f>
        <v>0</v>
      </c>
      <c r="L88" s="87"/>
      <c r="M88" s="84"/>
      <c r="N88" s="72">
        <f t="shared" ref="N88:N99" si="389">+M88-L88</f>
        <v>0</v>
      </c>
      <c r="O88" s="87"/>
      <c r="P88" s="84"/>
      <c r="Q88" s="72">
        <f t="shared" ref="Q88:Q99" si="390">+P88-O88</f>
        <v>0</v>
      </c>
      <c r="R88" s="87"/>
      <c r="S88" s="84"/>
      <c r="T88" s="72">
        <f t="shared" ref="T88:T99" si="391">+S88-R88</f>
        <v>0</v>
      </c>
      <c r="U88" s="87"/>
      <c r="V88" s="84"/>
      <c r="W88" s="72">
        <f t="shared" ref="W88:W99" si="392">+V88-U88</f>
        <v>0</v>
      </c>
      <c r="X88" s="87"/>
      <c r="Y88" s="84"/>
      <c r="Z88" s="72">
        <f t="shared" ref="Z88:Z99" si="393">+Y88-X88</f>
        <v>0</v>
      </c>
      <c r="AA88" s="87"/>
      <c r="AB88" s="84"/>
      <c r="AC88" s="72">
        <f t="shared" ref="AC88:AC99" si="394">+AB88-AA88</f>
        <v>0</v>
      </c>
      <c r="AD88" s="87"/>
      <c r="AE88" s="84"/>
      <c r="AF88" s="72">
        <f t="shared" ref="AF88:AF99" si="395">+AE88-AD88</f>
        <v>0</v>
      </c>
      <c r="AG88" s="87"/>
      <c r="AH88" s="84"/>
      <c r="AI88" s="72">
        <f t="shared" ref="AI88:AI99" si="396">+AH88-AG88</f>
        <v>0</v>
      </c>
      <c r="AJ88" s="87"/>
      <c r="AK88" s="84"/>
      <c r="AL88" s="72">
        <f t="shared" ref="AL88:AL99" si="397">+AK88-AJ88</f>
        <v>0</v>
      </c>
      <c r="AM88" s="87"/>
      <c r="AN88" s="84"/>
      <c r="AO88" s="72">
        <f t="shared" ref="AO88:AO99" si="398">+AN88-AM88</f>
        <v>0</v>
      </c>
    </row>
    <row r="89" spans="1:41" s="85" customFormat="1" x14ac:dyDescent="0.3">
      <c r="A89" s="201"/>
      <c r="B89" s="86" t="s">
        <v>80</v>
      </c>
      <c r="C89" s="82"/>
      <c r="D89" s="77">
        <f t="shared" si="385"/>
        <v>0</v>
      </c>
      <c r="E89" s="78">
        <f t="shared" si="386"/>
        <v>0</v>
      </c>
      <c r="F89" s="87"/>
      <c r="G89" s="84"/>
      <c r="H89" s="72">
        <f t="shared" si="387"/>
        <v>0</v>
      </c>
      <c r="I89" s="87"/>
      <c r="J89" s="84"/>
      <c r="K89" s="72">
        <f t="shared" si="388"/>
        <v>0</v>
      </c>
      <c r="L89" s="87"/>
      <c r="M89" s="84"/>
      <c r="N89" s="72">
        <f t="shared" si="389"/>
        <v>0</v>
      </c>
      <c r="O89" s="87"/>
      <c r="P89" s="84"/>
      <c r="Q89" s="72">
        <f t="shared" si="390"/>
        <v>0</v>
      </c>
      <c r="R89" s="87"/>
      <c r="S89" s="84"/>
      <c r="T89" s="72">
        <f t="shared" si="391"/>
        <v>0</v>
      </c>
      <c r="U89" s="87"/>
      <c r="V89" s="84"/>
      <c r="W89" s="72">
        <f t="shared" si="392"/>
        <v>0</v>
      </c>
      <c r="X89" s="87"/>
      <c r="Y89" s="84"/>
      <c r="Z89" s="72">
        <f t="shared" si="393"/>
        <v>0</v>
      </c>
      <c r="AA89" s="87"/>
      <c r="AB89" s="84"/>
      <c r="AC89" s="72">
        <f t="shared" si="394"/>
        <v>0</v>
      </c>
      <c r="AD89" s="87"/>
      <c r="AE89" s="84"/>
      <c r="AF89" s="72">
        <f t="shared" si="395"/>
        <v>0</v>
      </c>
      <c r="AG89" s="87"/>
      <c r="AH89" s="84"/>
      <c r="AI89" s="72">
        <f t="shared" si="396"/>
        <v>0</v>
      </c>
      <c r="AJ89" s="87"/>
      <c r="AK89" s="84"/>
      <c r="AL89" s="72">
        <f t="shared" si="397"/>
        <v>0</v>
      </c>
      <c r="AM89" s="87"/>
      <c r="AN89" s="84"/>
      <c r="AO89" s="72">
        <f t="shared" si="398"/>
        <v>0</v>
      </c>
    </row>
    <row r="90" spans="1:41" s="85" customFormat="1" x14ac:dyDescent="0.3">
      <c r="A90" s="201"/>
      <c r="B90" s="88" t="s">
        <v>15</v>
      </c>
      <c r="C90" s="82"/>
      <c r="D90" s="77">
        <f t="shared" si="385"/>
        <v>0</v>
      </c>
      <c r="E90" s="89">
        <f t="shared" si="386"/>
        <v>0</v>
      </c>
      <c r="F90" s="87"/>
      <c r="G90" s="90"/>
      <c r="H90" s="72">
        <f t="shared" si="387"/>
        <v>0</v>
      </c>
      <c r="I90" s="87"/>
      <c r="J90" s="90"/>
      <c r="K90" s="72">
        <f t="shared" si="388"/>
        <v>0</v>
      </c>
      <c r="L90" s="87"/>
      <c r="M90" s="90"/>
      <c r="N90" s="72">
        <f t="shared" si="389"/>
        <v>0</v>
      </c>
      <c r="O90" s="87"/>
      <c r="P90" s="90"/>
      <c r="Q90" s="72">
        <f t="shared" si="390"/>
        <v>0</v>
      </c>
      <c r="R90" s="87"/>
      <c r="S90" s="90"/>
      <c r="T90" s="72">
        <f t="shared" si="391"/>
        <v>0</v>
      </c>
      <c r="U90" s="87"/>
      <c r="V90" s="90"/>
      <c r="W90" s="72">
        <f t="shared" si="392"/>
        <v>0</v>
      </c>
      <c r="X90" s="87"/>
      <c r="Y90" s="90"/>
      <c r="Z90" s="72">
        <f t="shared" si="393"/>
        <v>0</v>
      </c>
      <c r="AA90" s="87"/>
      <c r="AB90" s="90"/>
      <c r="AC90" s="72">
        <f t="shared" si="394"/>
        <v>0</v>
      </c>
      <c r="AD90" s="87"/>
      <c r="AE90" s="90"/>
      <c r="AF90" s="72">
        <f t="shared" si="395"/>
        <v>0</v>
      </c>
      <c r="AG90" s="87"/>
      <c r="AH90" s="90"/>
      <c r="AI90" s="72">
        <f t="shared" si="396"/>
        <v>0</v>
      </c>
      <c r="AJ90" s="87"/>
      <c r="AK90" s="90"/>
      <c r="AL90" s="72">
        <f t="shared" si="397"/>
        <v>0</v>
      </c>
      <c r="AM90" s="87"/>
      <c r="AN90" s="90"/>
      <c r="AO90" s="72">
        <f t="shared" si="398"/>
        <v>0</v>
      </c>
    </row>
    <row r="91" spans="1:41" s="85" customFormat="1" ht="15" thickBot="1" x14ac:dyDescent="0.35">
      <c r="A91" s="201"/>
      <c r="B91" s="91" t="s">
        <v>16</v>
      </c>
      <c r="C91" s="92"/>
      <c r="D91" s="79">
        <f t="shared" si="385"/>
        <v>0</v>
      </c>
      <c r="E91" s="93">
        <f t="shared" si="386"/>
        <v>0</v>
      </c>
      <c r="F91" s="94"/>
      <c r="G91" s="95"/>
      <c r="H91" s="74">
        <f t="shared" si="387"/>
        <v>0</v>
      </c>
      <c r="I91" s="94"/>
      <c r="J91" s="95"/>
      <c r="K91" s="74">
        <f t="shared" si="388"/>
        <v>0</v>
      </c>
      <c r="L91" s="94"/>
      <c r="M91" s="95"/>
      <c r="N91" s="74">
        <f t="shared" si="389"/>
        <v>0</v>
      </c>
      <c r="O91" s="94"/>
      <c r="P91" s="95"/>
      <c r="Q91" s="74">
        <f t="shared" si="390"/>
        <v>0</v>
      </c>
      <c r="R91" s="94"/>
      <c r="S91" s="95"/>
      <c r="T91" s="74">
        <f t="shared" si="391"/>
        <v>0</v>
      </c>
      <c r="U91" s="94"/>
      <c r="V91" s="95"/>
      <c r="W91" s="74">
        <f t="shared" si="392"/>
        <v>0</v>
      </c>
      <c r="X91" s="94"/>
      <c r="Y91" s="95"/>
      <c r="Z91" s="74">
        <f t="shared" si="393"/>
        <v>0</v>
      </c>
      <c r="AA91" s="94"/>
      <c r="AB91" s="95"/>
      <c r="AC91" s="74">
        <f t="shared" si="394"/>
        <v>0</v>
      </c>
      <c r="AD91" s="94"/>
      <c r="AE91" s="95"/>
      <c r="AF91" s="74">
        <f t="shared" si="395"/>
        <v>0</v>
      </c>
      <c r="AG91" s="94"/>
      <c r="AH91" s="95"/>
      <c r="AI91" s="74">
        <f t="shared" si="396"/>
        <v>0</v>
      </c>
      <c r="AJ91" s="94"/>
      <c r="AK91" s="95"/>
      <c r="AL91" s="74">
        <f t="shared" si="397"/>
        <v>0</v>
      </c>
      <c r="AM91" s="94"/>
      <c r="AN91" s="95"/>
      <c r="AO91" s="74">
        <f t="shared" si="398"/>
        <v>0</v>
      </c>
    </row>
    <row r="92" spans="1:41" s="85" customFormat="1" x14ac:dyDescent="0.3">
      <c r="A92" s="201"/>
      <c r="B92" s="81" t="s">
        <v>17</v>
      </c>
      <c r="C92" s="96"/>
      <c r="D92" s="75">
        <f t="shared" si="385"/>
        <v>0</v>
      </c>
      <c r="E92" s="76">
        <f t="shared" si="386"/>
        <v>0</v>
      </c>
      <c r="F92" s="97"/>
      <c r="G92" s="98"/>
      <c r="H92" s="73">
        <f t="shared" si="387"/>
        <v>0</v>
      </c>
      <c r="I92" s="97"/>
      <c r="J92" s="98"/>
      <c r="K92" s="73">
        <f t="shared" si="388"/>
        <v>0</v>
      </c>
      <c r="L92" s="97"/>
      <c r="M92" s="98"/>
      <c r="N92" s="73">
        <f t="shared" si="389"/>
        <v>0</v>
      </c>
      <c r="O92" s="97"/>
      <c r="P92" s="98"/>
      <c r="Q92" s="73">
        <f t="shared" si="390"/>
        <v>0</v>
      </c>
      <c r="R92" s="97"/>
      <c r="S92" s="98"/>
      <c r="T92" s="73">
        <f t="shared" si="391"/>
        <v>0</v>
      </c>
      <c r="U92" s="97"/>
      <c r="V92" s="98"/>
      <c r="W92" s="73">
        <f t="shared" si="392"/>
        <v>0</v>
      </c>
      <c r="X92" s="97"/>
      <c r="Y92" s="98"/>
      <c r="Z92" s="73">
        <f t="shared" si="393"/>
        <v>0</v>
      </c>
      <c r="AA92" s="97"/>
      <c r="AB92" s="98"/>
      <c r="AC92" s="73">
        <f t="shared" si="394"/>
        <v>0</v>
      </c>
      <c r="AD92" s="97"/>
      <c r="AE92" s="98"/>
      <c r="AF92" s="73">
        <f t="shared" si="395"/>
        <v>0</v>
      </c>
      <c r="AG92" s="97"/>
      <c r="AH92" s="98"/>
      <c r="AI92" s="73">
        <f t="shared" si="396"/>
        <v>0</v>
      </c>
      <c r="AJ92" s="97"/>
      <c r="AK92" s="98"/>
      <c r="AL92" s="73">
        <f t="shared" si="397"/>
        <v>0</v>
      </c>
      <c r="AM92" s="97"/>
      <c r="AN92" s="98"/>
      <c r="AO92" s="73">
        <f t="shared" si="398"/>
        <v>0</v>
      </c>
    </row>
    <row r="93" spans="1:41" s="85" customFormat="1" x14ac:dyDescent="0.3">
      <c r="A93" s="202" t="s">
        <v>84</v>
      </c>
      <c r="B93" s="86" t="s">
        <v>18</v>
      </c>
      <c r="C93" s="82"/>
      <c r="D93" s="77">
        <f t="shared" si="385"/>
        <v>0</v>
      </c>
      <c r="E93" s="78">
        <f t="shared" si="386"/>
        <v>0</v>
      </c>
      <c r="F93" s="87"/>
      <c r="G93" s="99"/>
      <c r="H93" s="72">
        <f t="shared" si="387"/>
        <v>0</v>
      </c>
      <c r="I93" s="87"/>
      <c r="J93" s="99"/>
      <c r="K93" s="72">
        <f t="shared" si="388"/>
        <v>0</v>
      </c>
      <c r="L93" s="87"/>
      <c r="M93" s="99"/>
      <c r="N93" s="72">
        <f t="shared" si="389"/>
        <v>0</v>
      </c>
      <c r="O93" s="87"/>
      <c r="P93" s="99"/>
      <c r="Q93" s="72">
        <f t="shared" si="390"/>
        <v>0</v>
      </c>
      <c r="R93" s="87"/>
      <c r="S93" s="99"/>
      <c r="T93" s="72">
        <f t="shared" si="391"/>
        <v>0</v>
      </c>
      <c r="U93" s="87"/>
      <c r="V93" s="99"/>
      <c r="W93" s="72">
        <f t="shared" si="392"/>
        <v>0</v>
      </c>
      <c r="X93" s="87"/>
      <c r="Y93" s="99"/>
      <c r="Z93" s="72">
        <f t="shared" si="393"/>
        <v>0</v>
      </c>
      <c r="AA93" s="87"/>
      <c r="AB93" s="99"/>
      <c r="AC93" s="72">
        <f t="shared" si="394"/>
        <v>0</v>
      </c>
      <c r="AD93" s="87"/>
      <c r="AE93" s="99"/>
      <c r="AF93" s="72">
        <f t="shared" si="395"/>
        <v>0</v>
      </c>
      <c r="AG93" s="87"/>
      <c r="AH93" s="99"/>
      <c r="AI93" s="72">
        <f t="shared" si="396"/>
        <v>0</v>
      </c>
      <c r="AJ93" s="87"/>
      <c r="AK93" s="99"/>
      <c r="AL93" s="72">
        <f t="shared" si="397"/>
        <v>0</v>
      </c>
      <c r="AM93" s="87"/>
      <c r="AN93" s="99"/>
      <c r="AO93" s="72">
        <f t="shared" si="398"/>
        <v>0</v>
      </c>
    </row>
    <row r="94" spans="1:41" s="85" customFormat="1" x14ac:dyDescent="0.3">
      <c r="A94" s="202"/>
      <c r="B94" s="88" t="s">
        <v>22</v>
      </c>
      <c r="C94" s="82"/>
      <c r="D94" s="77">
        <f t="shared" si="385"/>
        <v>0</v>
      </c>
      <c r="E94" s="78">
        <f t="shared" si="386"/>
        <v>0</v>
      </c>
      <c r="F94" s="87"/>
      <c r="G94" s="99"/>
      <c r="H94" s="72">
        <f t="shared" si="387"/>
        <v>0</v>
      </c>
      <c r="I94" s="87"/>
      <c r="J94" s="99"/>
      <c r="K94" s="72">
        <f t="shared" si="388"/>
        <v>0</v>
      </c>
      <c r="L94" s="87"/>
      <c r="M94" s="99"/>
      <c r="N94" s="72">
        <f t="shared" si="389"/>
        <v>0</v>
      </c>
      <c r="O94" s="87"/>
      <c r="P94" s="99"/>
      <c r="Q94" s="72">
        <f t="shared" si="390"/>
        <v>0</v>
      </c>
      <c r="R94" s="87"/>
      <c r="S94" s="99"/>
      <c r="T94" s="72">
        <f t="shared" si="391"/>
        <v>0</v>
      </c>
      <c r="U94" s="87"/>
      <c r="V94" s="99"/>
      <c r="W94" s="72">
        <f t="shared" si="392"/>
        <v>0</v>
      </c>
      <c r="X94" s="87"/>
      <c r="Y94" s="99"/>
      <c r="Z94" s="72">
        <f t="shared" si="393"/>
        <v>0</v>
      </c>
      <c r="AA94" s="87"/>
      <c r="AB94" s="99"/>
      <c r="AC94" s="72">
        <f t="shared" si="394"/>
        <v>0</v>
      </c>
      <c r="AD94" s="87"/>
      <c r="AE94" s="99"/>
      <c r="AF94" s="72">
        <f t="shared" si="395"/>
        <v>0</v>
      </c>
      <c r="AG94" s="87"/>
      <c r="AH94" s="99"/>
      <c r="AI94" s="72">
        <f t="shared" si="396"/>
        <v>0</v>
      </c>
      <c r="AJ94" s="87"/>
      <c r="AK94" s="99"/>
      <c r="AL94" s="72">
        <f t="shared" si="397"/>
        <v>0</v>
      </c>
      <c r="AM94" s="87"/>
      <c r="AN94" s="99"/>
      <c r="AO94" s="72">
        <f t="shared" si="398"/>
        <v>0</v>
      </c>
    </row>
    <row r="95" spans="1:41" s="85" customFormat="1" x14ac:dyDescent="0.3">
      <c r="A95" s="202"/>
      <c r="B95" s="100" t="s">
        <v>23</v>
      </c>
      <c r="C95" s="82"/>
      <c r="D95" s="77">
        <f t="shared" si="385"/>
        <v>0</v>
      </c>
      <c r="E95" s="78">
        <f t="shared" si="386"/>
        <v>0</v>
      </c>
      <c r="F95" s="87"/>
      <c r="G95" s="99"/>
      <c r="H95" s="72">
        <f t="shared" si="387"/>
        <v>0</v>
      </c>
      <c r="I95" s="87"/>
      <c r="J95" s="99"/>
      <c r="K95" s="72">
        <f t="shared" si="388"/>
        <v>0</v>
      </c>
      <c r="L95" s="87"/>
      <c r="M95" s="99"/>
      <c r="N95" s="72">
        <f t="shared" si="389"/>
        <v>0</v>
      </c>
      <c r="O95" s="87"/>
      <c r="P95" s="99"/>
      <c r="Q95" s="72">
        <f t="shared" si="390"/>
        <v>0</v>
      </c>
      <c r="R95" s="87"/>
      <c r="S95" s="99"/>
      <c r="T95" s="72">
        <f t="shared" si="391"/>
        <v>0</v>
      </c>
      <c r="U95" s="87"/>
      <c r="V95" s="99"/>
      <c r="W95" s="72">
        <f t="shared" si="392"/>
        <v>0</v>
      </c>
      <c r="X95" s="87"/>
      <c r="Y95" s="99"/>
      <c r="Z95" s="72">
        <f t="shared" si="393"/>
        <v>0</v>
      </c>
      <c r="AA95" s="87"/>
      <c r="AB95" s="99"/>
      <c r="AC95" s="72">
        <f t="shared" si="394"/>
        <v>0</v>
      </c>
      <c r="AD95" s="87"/>
      <c r="AE95" s="99"/>
      <c r="AF95" s="72">
        <f t="shared" si="395"/>
        <v>0</v>
      </c>
      <c r="AG95" s="87"/>
      <c r="AH95" s="99"/>
      <c r="AI95" s="72">
        <f t="shared" si="396"/>
        <v>0</v>
      </c>
      <c r="AJ95" s="87"/>
      <c r="AK95" s="99"/>
      <c r="AL95" s="72">
        <f t="shared" si="397"/>
        <v>0</v>
      </c>
      <c r="AM95" s="87"/>
      <c r="AN95" s="99"/>
      <c r="AO95" s="72">
        <f t="shared" si="398"/>
        <v>0</v>
      </c>
    </row>
    <row r="96" spans="1:41" s="85" customFormat="1" x14ac:dyDescent="0.3">
      <c r="A96" s="202"/>
      <c r="B96" s="81" t="s">
        <v>19</v>
      </c>
      <c r="C96" s="82"/>
      <c r="D96" s="77">
        <f t="shared" si="385"/>
        <v>0</v>
      </c>
      <c r="E96" s="78">
        <f t="shared" si="386"/>
        <v>0</v>
      </c>
      <c r="F96" s="87"/>
      <c r="G96" s="99"/>
      <c r="H96" s="72">
        <f t="shared" si="387"/>
        <v>0</v>
      </c>
      <c r="I96" s="87"/>
      <c r="J96" s="99"/>
      <c r="K96" s="72">
        <f t="shared" si="388"/>
        <v>0</v>
      </c>
      <c r="L96" s="87"/>
      <c r="M96" s="99"/>
      <c r="N96" s="72">
        <f t="shared" si="389"/>
        <v>0</v>
      </c>
      <c r="O96" s="87"/>
      <c r="P96" s="99"/>
      <c r="Q96" s="72">
        <f t="shared" si="390"/>
        <v>0</v>
      </c>
      <c r="R96" s="87"/>
      <c r="S96" s="99"/>
      <c r="T96" s="72">
        <f t="shared" si="391"/>
        <v>0</v>
      </c>
      <c r="U96" s="87"/>
      <c r="V96" s="99"/>
      <c r="W96" s="72">
        <f t="shared" si="392"/>
        <v>0</v>
      </c>
      <c r="X96" s="87"/>
      <c r="Y96" s="99"/>
      <c r="Z96" s="72">
        <f t="shared" si="393"/>
        <v>0</v>
      </c>
      <c r="AA96" s="87"/>
      <c r="AB96" s="99"/>
      <c r="AC96" s="72">
        <f t="shared" si="394"/>
        <v>0</v>
      </c>
      <c r="AD96" s="87"/>
      <c r="AE96" s="99"/>
      <c r="AF96" s="72">
        <f t="shared" si="395"/>
        <v>0</v>
      </c>
      <c r="AG96" s="87"/>
      <c r="AH96" s="99"/>
      <c r="AI96" s="72">
        <f t="shared" si="396"/>
        <v>0</v>
      </c>
      <c r="AJ96" s="87"/>
      <c r="AK96" s="99"/>
      <c r="AL96" s="72">
        <f t="shared" si="397"/>
        <v>0</v>
      </c>
      <c r="AM96" s="87"/>
      <c r="AN96" s="99"/>
      <c r="AO96" s="72">
        <f t="shared" si="398"/>
        <v>0</v>
      </c>
    </row>
    <row r="97" spans="1:41" s="85" customFormat="1" x14ac:dyDescent="0.3">
      <c r="A97" s="202"/>
      <c r="B97" s="86" t="s">
        <v>20</v>
      </c>
      <c r="C97" s="82"/>
      <c r="D97" s="77">
        <f t="shared" si="385"/>
        <v>0</v>
      </c>
      <c r="E97" s="78">
        <f t="shared" si="386"/>
        <v>0</v>
      </c>
      <c r="F97" s="87"/>
      <c r="G97" s="99"/>
      <c r="H97" s="72">
        <f t="shared" si="387"/>
        <v>0</v>
      </c>
      <c r="I97" s="87"/>
      <c r="J97" s="99"/>
      <c r="K97" s="72">
        <f t="shared" si="388"/>
        <v>0</v>
      </c>
      <c r="L97" s="87"/>
      <c r="M97" s="99"/>
      <c r="N97" s="72">
        <f t="shared" si="389"/>
        <v>0</v>
      </c>
      <c r="O97" s="87"/>
      <c r="P97" s="99"/>
      <c r="Q97" s="72">
        <f t="shared" si="390"/>
        <v>0</v>
      </c>
      <c r="R97" s="87"/>
      <c r="S97" s="99"/>
      <c r="T97" s="72">
        <f t="shared" si="391"/>
        <v>0</v>
      </c>
      <c r="U97" s="87"/>
      <c r="V97" s="99"/>
      <c r="W97" s="72">
        <f t="shared" si="392"/>
        <v>0</v>
      </c>
      <c r="X97" s="87"/>
      <c r="Y97" s="99"/>
      <c r="Z97" s="72">
        <f t="shared" si="393"/>
        <v>0</v>
      </c>
      <c r="AA97" s="87"/>
      <c r="AB97" s="99"/>
      <c r="AC97" s="72">
        <f t="shared" si="394"/>
        <v>0</v>
      </c>
      <c r="AD97" s="87"/>
      <c r="AE97" s="99"/>
      <c r="AF97" s="72">
        <f t="shared" si="395"/>
        <v>0</v>
      </c>
      <c r="AG97" s="87"/>
      <c r="AH97" s="99"/>
      <c r="AI97" s="72">
        <f t="shared" si="396"/>
        <v>0</v>
      </c>
      <c r="AJ97" s="87"/>
      <c r="AK97" s="99"/>
      <c r="AL97" s="72">
        <f t="shared" si="397"/>
        <v>0</v>
      </c>
      <c r="AM97" s="87"/>
      <c r="AN97" s="99"/>
      <c r="AO97" s="72">
        <f t="shared" si="398"/>
        <v>0</v>
      </c>
    </row>
    <row r="98" spans="1:41" s="85" customFormat="1" x14ac:dyDescent="0.3">
      <c r="A98" s="202"/>
      <c r="B98" s="86" t="s">
        <v>21</v>
      </c>
      <c r="C98" s="82"/>
      <c r="D98" s="77">
        <f t="shared" si="385"/>
        <v>0</v>
      </c>
      <c r="E98" s="78">
        <f t="shared" si="386"/>
        <v>0</v>
      </c>
      <c r="F98" s="87"/>
      <c r="G98" s="99"/>
      <c r="H98" s="72">
        <f t="shared" si="387"/>
        <v>0</v>
      </c>
      <c r="I98" s="87"/>
      <c r="J98" s="99"/>
      <c r="K98" s="72">
        <f t="shared" si="388"/>
        <v>0</v>
      </c>
      <c r="L98" s="87"/>
      <c r="M98" s="99"/>
      <c r="N98" s="72">
        <f t="shared" si="389"/>
        <v>0</v>
      </c>
      <c r="O98" s="87"/>
      <c r="P98" s="99"/>
      <c r="Q98" s="72">
        <f t="shared" si="390"/>
        <v>0</v>
      </c>
      <c r="R98" s="87"/>
      <c r="S98" s="99"/>
      <c r="T98" s="72">
        <f t="shared" si="391"/>
        <v>0</v>
      </c>
      <c r="U98" s="87"/>
      <c r="V98" s="99"/>
      <c r="W98" s="72">
        <f t="shared" si="392"/>
        <v>0</v>
      </c>
      <c r="X98" s="87"/>
      <c r="Y98" s="99"/>
      <c r="Z98" s="72">
        <f t="shared" si="393"/>
        <v>0</v>
      </c>
      <c r="AA98" s="87"/>
      <c r="AB98" s="99"/>
      <c r="AC98" s="72">
        <f t="shared" si="394"/>
        <v>0</v>
      </c>
      <c r="AD98" s="87"/>
      <c r="AE98" s="99"/>
      <c r="AF98" s="72">
        <f t="shared" si="395"/>
        <v>0</v>
      </c>
      <c r="AG98" s="87"/>
      <c r="AH98" s="99"/>
      <c r="AI98" s="72">
        <f t="shared" si="396"/>
        <v>0</v>
      </c>
      <c r="AJ98" s="87"/>
      <c r="AK98" s="99"/>
      <c r="AL98" s="72">
        <f t="shared" si="397"/>
        <v>0</v>
      </c>
      <c r="AM98" s="87"/>
      <c r="AN98" s="99"/>
      <c r="AO98" s="72">
        <f t="shared" si="398"/>
        <v>0</v>
      </c>
    </row>
    <row r="99" spans="1:41" s="85" customFormat="1" ht="15" thickBot="1" x14ac:dyDescent="0.35">
      <c r="A99" s="202"/>
      <c r="B99" s="86" t="s">
        <v>47</v>
      </c>
      <c r="C99" s="92"/>
      <c r="D99" s="79">
        <f t="shared" si="385"/>
        <v>0</v>
      </c>
      <c r="E99" s="80">
        <f t="shared" si="386"/>
        <v>0</v>
      </c>
      <c r="F99" s="94"/>
      <c r="G99" s="101"/>
      <c r="H99" s="74">
        <f t="shared" si="387"/>
        <v>0</v>
      </c>
      <c r="I99" s="94"/>
      <c r="J99" s="101"/>
      <c r="K99" s="74">
        <f t="shared" si="388"/>
        <v>0</v>
      </c>
      <c r="L99" s="94"/>
      <c r="M99" s="101"/>
      <c r="N99" s="74">
        <f t="shared" si="389"/>
        <v>0</v>
      </c>
      <c r="O99" s="94"/>
      <c r="P99" s="101"/>
      <c r="Q99" s="74">
        <f t="shared" si="390"/>
        <v>0</v>
      </c>
      <c r="R99" s="94"/>
      <c r="S99" s="101"/>
      <c r="T99" s="74">
        <f t="shared" si="391"/>
        <v>0</v>
      </c>
      <c r="U99" s="94"/>
      <c r="V99" s="101"/>
      <c r="W99" s="74">
        <f t="shared" si="392"/>
        <v>0</v>
      </c>
      <c r="X99" s="94"/>
      <c r="Y99" s="101"/>
      <c r="Z99" s="74">
        <f t="shared" si="393"/>
        <v>0</v>
      </c>
      <c r="AA99" s="94"/>
      <c r="AB99" s="101"/>
      <c r="AC99" s="74">
        <f t="shared" si="394"/>
        <v>0</v>
      </c>
      <c r="AD99" s="94"/>
      <c r="AE99" s="101"/>
      <c r="AF99" s="74">
        <f t="shared" si="395"/>
        <v>0</v>
      </c>
      <c r="AG99" s="94"/>
      <c r="AH99" s="101"/>
      <c r="AI99" s="74">
        <f t="shared" si="396"/>
        <v>0</v>
      </c>
      <c r="AJ99" s="94"/>
      <c r="AK99" s="101"/>
      <c r="AL99" s="74">
        <f t="shared" si="397"/>
        <v>0</v>
      </c>
      <c r="AM99" s="94"/>
      <c r="AN99" s="101"/>
      <c r="AO99" s="74">
        <f t="shared" si="398"/>
        <v>0</v>
      </c>
    </row>
    <row r="100" spans="1:41" ht="32.549999999999997" customHeight="1" thickBot="1" x14ac:dyDescent="0.5">
      <c r="B100" s="47" t="s">
        <v>123</v>
      </c>
    </row>
    <row r="101" spans="1:41" ht="16.2" thickBot="1" x14ac:dyDescent="0.35">
      <c r="A101" s="111" t="s">
        <v>50</v>
      </c>
      <c r="B101" s="198">
        <v>150000</v>
      </c>
      <c r="C101" s="123"/>
      <c r="D101" s="203" t="s">
        <v>0</v>
      </c>
      <c r="E101" s="204"/>
      <c r="F101" s="204" t="s">
        <v>1</v>
      </c>
      <c r="G101" s="204"/>
      <c r="H101" s="124"/>
      <c r="I101" s="204" t="s">
        <v>2</v>
      </c>
      <c r="J101" s="204"/>
      <c r="K101" s="124"/>
      <c r="L101" s="204" t="s">
        <v>3</v>
      </c>
      <c r="M101" s="204"/>
      <c r="N101" s="124"/>
      <c r="O101" s="204" t="s">
        <v>4</v>
      </c>
      <c r="P101" s="204"/>
      <c r="Q101" s="124"/>
      <c r="R101" s="204" t="s">
        <v>5</v>
      </c>
      <c r="S101" s="204"/>
      <c r="T101" s="124"/>
      <c r="U101" s="204" t="s">
        <v>6</v>
      </c>
      <c r="V101" s="204"/>
      <c r="W101" s="124"/>
      <c r="X101" s="204" t="s">
        <v>7</v>
      </c>
      <c r="Y101" s="204"/>
      <c r="Z101" s="124"/>
      <c r="AA101" s="204" t="s">
        <v>8</v>
      </c>
      <c r="AB101" s="204"/>
      <c r="AC101" s="124"/>
      <c r="AD101" s="204" t="s">
        <v>9</v>
      </c>
      <c r="AE101" s="204"/>
      <c r="AF101" s="124"/>
      <c r="AG101" s="204" t="s">
        <v>10</v>
      </c>
      <c r="AH101" s="204"/>
      <c r="AI101" s="124"/>
      <c r="AJ101" s="204" t="s">
        <v>11</v>
      </c>
      <c r="AK101" s="204"/>
      <c r="AL101" s="124"/>
      <c r="AM101" s="204" t="s">
        <v>12</v>
      </c>
      <c r="AN101" s="204"/>
      <c r="AO101" s="124"/>
    </row>
    <row r="102" spans="1:41" x14ac:dyDescent="0.3">
      <c r="A102" s="112" t="s">
        <v>51</v>
      </c>
      <c r="B102" s="194">
        <v>0.2</v>
      </c>
      <c r="C102" s="19" t="s">
        <v>67</v>
      </c>
      <c r="D102" s="20" t="s">
        <v>13</v>
      </c>
      <c r="E102" s="21" t="s">
        <v>14</v>
      </c>
      <c r="F102" s="22" t="s">
        <v>13</v>
      </c>
      <c r="G102" s="23" t="s">
        <v>14</v>
      </c>
      <c r="H102" s="24" t="s">
        <v>65</v>
      </c>
      <c r="I102" s="22" t="s">
        <v>13</v>
      </c>
      <c r="J102" s="23" t="s">
        <v>14</v>
      </c>
      <c r="K102" s="24" t="s">
        <v>65</v>
      </c>
      <c r="L102" s="22" t="s">
        <v>13</v>
      </c>
      <c r="M102" s="23" t="s">
        <v>14</v>
      </c>
      <c r="N102" s="24" t="s">
        <v>65</v>
      </c>
      <c r="O102" s="22" t="s">
        <v>13</v>
      </c>
      <c r="P102" s="23" t="s">
        <v>14</v>
      </c>
      <c r="Q102" s="24" t="s">
        <v>65</v>
      </c>
      <c r="R102" s="22" t="s">
        <v>13</v>
      </c>
      <c r="S102" s="23" t="s">
        <v>14</v>
      </c>
      <c r="T102" s="24" t="s">
        <v>65</v>
      </c>
      <c r="U102" s="22" t="s">
        <v>13</v>
      </c>
      <c r="V102" s="23" t="s">
        <v>14</v>
      </c>
      <c r="W102" s="24" t="s">
        <v>65</v>
      </c>
      <c r="X102" s="22" t="s">
        <v>13</v>
      </c>
      <c r="Y102" s="23" t="s">
        <v>14</v>
      </c>
      <c r="Z102" s="24" t="s">
        <v>65</v>
      </c>
      <c r="AA102" s="22" t="s">
        <v>13</v>
      </c>
      <c r="AB102" s="23" t="s">
        <v>14</v>
      </c>
      <c r="AC102" s="24" t="s">
        <v>65</v>
      </c>
      <c r="AD102" s="22" t="s">
        <v>13</v>
      </c>
      <c r="AE102" s="23" t="s">
        <v>14</v>
      </c>
      <c r="AF102" s="24" t="s">
        <v>65</v>
      </c>
      <c r="AG102" s="22" t="s">
        <v>13</v>
      </c>
      <c r="AH102" s="23" t="s">
        <v>14</v>
      </c>
      <c r="AI102" s="24" t="s">
        <v>65</v>
      </c>
      <c r="AJ102" s="22" t="s">
        <v>13</v>
      </c>
      <c r="AK102" s="23" t="s">
        <v>14</v>
      </c>
      <c r="AL102" s="24" t="s">
        <v>65</v>
      </c>
      <c r="AM102" s="22" t="s">
        <v>13</v>
      </c>
      <c r="AN102" s="23" t="s">
        <v>14</v>
      </c>
      <c r="AO102" s="24" t="s">
        <v>65</v>
      </c>
    </row>
    <row r="103" spans="1:41" x14ac:dyDescent="0.3">
      <c r="A103" s="205" t="s">
        <v>83</v>
      </c>
      <c r="B103" s="25" t="s">
        <v>48</v>
      </c>
      <c r="C103" s="26"/>
      <c r="D103" s="27"/>
      <c r="E103" s="28"/>
      <c r="F103" s="29"/>
      <c r="G103" s="30"/>
      <c r="H103" s="31"/>
      <c r="I103" s="29"/>
      <c r="J103" s="30"/>
      <c r="K103" s="31"/>
      <c r="L103" s="29"/>
      <c r="M103" s="30"/>
      <c r="N103" s="31"/>
      <c r="O103" s="29"/>
      <c r="P103" s="30"/>
      <c r="Q103" s="31"/>
      <c r="R103" s="29"/>
      <c r="S103" s="30"/>
      <c r="T103" s="31"/>
      <c r="U103" s="29"/>
      <c r="V103" s="30"/>
      <c r="W103" s="31"/>
      <c r="X103" s="29"/>
      <c r="Y103" s="30"/>
      <c r="Z103" s="31"/>
      <c r="AA103" s="29"/>
      <c r="AB103" s="30"/>
      <c r="AC103" s="31"/>
      <c r="AD103" s="29"/>
      <c r="AE103" s="30"/>
      <c r="AF103" s="31"/>
      <c r="AG103" s="29"/>
      <c r="AH103" s="30"/>
      <c r="AI103" s="31"/>
      <c r="AJ103" s="29"/>
      <c r="AK103" s="30"/>
      <c r="AL103" s="31"/>
      <c r="AM103" s="29"/>
      <c r="AN103" s="30"/>
      <c r="AO103" s="31"/>
    </row>
    <row r="104" spans="1:41" ht="13.8" customHeight="1" x14ac:dyDescent="0.3">
      <c r="A104" s="205"/>
      <c r="B104" s="32" t="s">
        <v>44</v>
      </c>
      <c r="C104" s="33"/>
      <c r="D104" s="195">
        <v>0</v>
      </c>
      <c r="E104" s="48">
        <f t="shared" ref="E104:E109" si="399">G104+J104+M104+P104+S104+V104+Y104+AB104+AE104+AH104+AK104+AN104</f>
        <v>0</v>
      </c>
      <c r="F104" s="161">
        <f t="shared" ref="F104" si="400">+$D104/12</f>
        <v>0</v>
      </c>
      <c r="G104" s="65">
        <f>+G105</f>
        <v>0</v>
      </c>
      <c r="H104" s="72">
        <f>+G104-F104</f>
        <v>0</v>
      </c>
      <c r="I104" s="161">
        <f t="shared" ref="I104" si="401">+$D104/12</f>
        <v>0</v>
      </c>
      <c r="J104" s="65">
        <f t="shared" ref="J104" si="402">+J105</f>
        <v>0</v>
      </c>
      <c r="K104" s="72">
        <f>+J104-I104+H104</f>
        <v>0</v>
      </c>
      <c r="L104" s="161">
        <f t="shared" ref="L104:AM104" si="403">+$D104/12</f>
        <v>0</v>
      </c>
      <c r="M104" s="65">
        <f t="shared" ref="M104:AN104" si="404">+M105</f>
        <v>0</v>
      </c>
      <c r="N104" s="72">
        <f t="shared" ref="N104" si="405">+M104-L104+K104</f>
        <v>0</v>
      </c>
      <c r="O104" s="161">
        <f t="shared" si="403"/>
        <v>0</v>
      </c>
      <c r="P104" s="65">
        <f t="shared" si="404"/>
        <v>0</v>
      </c>
      <c r="Q104" s="72">
        <f t="shared" ref="Q104" si="406">+P104-O104+N104</f>
        <v>0</v>
      </c>
      <c r="R104" s="161">
        <f t="shared" si="403"/>
        <v>0</v>
      </c>
      <c r="S104" s="65">
        <f t="shared" si="404"/>
        <v>0</v>
      </c>
      <c r="T104" s="72">
        <f t="shared" ref="T104" si="407">+S104-R104+Q104</f>
        <v>0</v>
      </c>
      <c r="U104" s="161">
        <f t="shared" si="403"/>
        <v>0</v>
      </c>
      <c r="V104" s="65">
        <f t="shared" si="404"/>
        <v>0</v>
      </c>
      <c r="W104" s="72">
        <f t="shared" ref="W104" si="408">+V104-U104+T104</f>
        <v>0</v>
      </c>
      <c r="X104" s="161">
        <f t="shared" si="403"/>
        <v>0</v>
      </c>
      <c r="Y104" s="65">
        <f t="shared" si="404"/>
        <v>0</v>
      </c>
      <c r="Z104" s="72">
        <f t="shared" ref="Z104" si="409">+Y104-X104+W104</f>
        <v>0</v>
      </c>
      <c r="AA104" s="161">
        <f t="shared" si="403"/>
        <v>0</v>
      </c>
      <c r="AB104" s="65">
        <f t="shared" si="404"/>
        <v>0</v>
      </c>
      <c r="AC104" s="72">
        <f t="shared" ref="AC104" si="410">+AB104-AA104+Z104</f>
        <v>0</v>
      </c>
      <c r="AD104" s="161">
        <f t="shared" si="403"/>
        <v>0</v>
      </c>
      <c r="AE104" s="65">
        <f t="shared" si="404"/>
        <v>0</v>
      </c>
      <c r="AF104" s="72">
        <f t="shared" ref="AF104" si="411">+AE104-AD104+AC104</f>
        <v>0</v>
      </c>
      <c r="AG104" s="161">
        <f t="shared" si="403"/>
        <v>0</v>
      </c>
      <c r="AH104" s="65">
        <f t="shared" si="404"/>
        <v>0</v>
      </c>
      <c r="AI104" s="72">
        <f t="shared" ref="AI104" si="412">+AH104-AG104+AF104</f>
        <v>0</v>
      </c>
      <c r="AJ104" s="161">
        <f t="shared" si="403"/>
        <v>0</v>
      </c>
      <c r="AK104" s="65">
        <f t="shared" si="404"/>
        <v>0</v>
      </c>
      <c r="AL104" s="72">
        <f t="shared" ref="AL104" si="413">+AK104-AJ104+AI104</f>
        <v>0</v>
      </c>
      <c r="AM104" s="161">
        <f t="shared" si="403"/>
        <v>0</v>
      </c>
      <c r="AN104" s="65">
        <f t="shared" si="404"/>
        <v>0</v>
      </c>
      <c r="AO104" s="72">
        <f t="shared" ref="AO104" si="414">+AN104-AM104+AL104</f>
        <v>0</v>
      </c>
    </row>
    <row r="105" spans="1:41" s="36" customFormat="1" ht="13.8" customHeight="1" x14ac:dyDescent="0.3">
      <c r="A105" s="205"/>
      <c r="B105" s="35" t="s">
        <v>68</v>
      </c>
      <c r="C105" s="33"/>
      <c r="D105" s="49">
        <f>F105+I105+L105+O105+R105+U105+X105+AA105+AD105+AG105+AJ105+AM105</f>
        <v>0</v>
      </c>
      <c r="E105" s="48">
        <f t="shared" si="399"/>
        <v>0</v>
      </c>
      <c r="F105" s="161">
        <f>INDEX('KPI CHIUSURE'!G$167:G$203,MATCH('Controllo-KPI'!$B100,'KPI CHIUSURE'!$A$167:$A$203,0))</f>
        <v>0</v>
      </c>
      <c r="G105" s="65">
        <f>INDEX('KPI CHIUSURE'!H$167:H$203,MATCH('Controllo-KPI'!$B100,'KPI CHIUSURE'!$A$167:$A$203,0))</f>
        <v>0</v>
      </c>
      <c r="H105" s="72"/>
      <c r="I105" s="161">
        <f>INDEX('KPI CHIUSURE'!J$167:J$203,MATCH('Controllo-KPI'!$B100,'KPI CHIUSURE'!$A$167:$A$203,0))</f>
        <v>0</v>
      </c>
      <c r="J105" s="65">
        <f>INDEX('KPI CHIUSURE'!K$167:K$203,MATCH('Controllo-KPI'!$B100,'KPI CHIUSURE'!$A$167:$A$203,0))</f>
        <v>0</v>
      </c>
      <c r="K105" s="72"/>
      <c r="L105" s="161">
        <f>INDEX('KPI CHIUSURE'!M$167:M$203,MATCH('Controllo-KPI'!$B100,'KPI CHIUSURE'!$A$167:$A$203,0))</f>
        <v>0</v>
      </c>
      <c r="M105" s="65">
        <f>INDEX('KPI CHIUSURE'!N$167:N$203,MATCH('Controllo-KPI'!$B100,'KPI CHIUSURE'!$A$167:$A$203,0))</f>
        <v>0</v>
      </c>
      <c r="N105" s="72"/>
      <c r="O105" s="161">
        <f>INDEX('KPI CHIUSURE'!P$167:P$203,MATCH('Controllo-KPI'!$B100,'KPI CHIUSURE'!$A$167:$A$203,0))</f>
        <v>0</v>
      </c>
      <c r="P105" s="65">
        <f>INDEX('KPI CHIUSURE'!Q$167:Q$203,MATCH('Controllo-KPI'!$B100,'KPI CHIUSURE'!$A$167:$A$203,0))</f>
        <v>0</v>
      </c>
      <c r="Q105" s="72"/>
      <c r="R105" s="161">
        <f>INDEX('KPI CHIUSURE'!S$167:S$203,MATCH('Controllo-KPI'!$B100,'KPI CHIUSURE'!$A$167:$A$203,0))</f>
        <v>0</v>
      </c>
      <c r="S105" s="65">
        <f>INDEX('KPI CHIUSURE'!T$167:T$203,MATCH('Controllo-KPI'!$B100,'KPI CHIUSURE'!$A$167:$A$203,0))</f>
        <v>0</v>
      </c>
      <c r="T105" s="72"/>
      <c r="U105" s="161">
        <f>INDEX('KPI CHIUSURE'!V$167:V$203,MATCH('Controllo-KPI'!$B100,'KPI CHIUSURE'!$A$167:$A$203,0))</f>
        <v>0</v>
      </c>
      <c r="V105" s="65">
        <f>INDEX('KPI CHIUSURE'!W$167:W$203,MATCH('Controllo-KPI'!$B100,'KPI CHIUSURE'!$A$167:$A$203,0))</f>
        <v>0</v>
      </c>
      <c r="W105" s="72"/>
      <c r="X105" s="161">
        <f>INDEX('KPI CHIUSURE'!Y$167:Y$203,MATCH('Controllo-KPI'!$B100,'KPI CHIUSURE'!$A$167:$A$203,0))</f>
        <v>0</v>
      </c>
      <c r="Y105" s="65">
        <f>INDEX('KPI CHIUSURE'!Z$167:Z$203,MATCH('Controllo-KPI'!$B100,'KPI CHIUSURE'!$A$167:$A$203,0))</f>
        <v>0</v>
      </c>
      <c r="Z105" s="72"/>
      <c r="AA105" s="161">
        <f>INDEX('KPI CHIUSURE'!AB$167:AB$203,MATCH('Controllo-KPI'!$B100,'KPI CHIUSURE'!$A$167:$A$203,0))</f>
        <v>0</v>
      </c>
      <c r="AB105" s="65">
        <f>INDEX('KPI CHIUSURE'!AC$167:AC$203,MATCH('Controllo-KPI'!$B100,'KPI CHIUSURE'!$A$167:$A$203,0))</f>
        <v>0</v>
      </c>
      <c r="AC105" s="72"/>
      <c r="AD105" s="161">
        <f>INDEX('KPI CHIUSURE'!AE$167:AE$203,MATCH('Controllo-KPI'!$B100,'KPI CHIUSURE'!$A$167:$A$203,0))</f>
        <v>0</v>
      </c>
      <c r="AE105" s="65">
        <f>INDEX('KPI CHIUSURE'!AF$167:AF$203,MATCH('Controllo-KPI'!$B100,'KPI CHIUSURE'!$A$167:$A$203,0))</f>
        <v>0</v>
      </c>
      <c r="AF105" s="72"/>
      <c r="AG105" s="161">
        <f>INDEX('KPI CHIUSURE'!AH$167:AH$203,MATCH('Controllo-KPI'!$B100,'KPI CHIUSURE'!$A$167:$A$203,0))</f>
        <v>0</v>
      </c>
      <c r="AH105" s="65">
        <f>INDEX('KPI CHIUSURE'!AI$167:AI$203,MATCH('Controllo-KPI'!$B100,'KPI CHIUSURE'!$A$167:$A$203,0))</f>
        <v>0</v>
      </c>
      <c r="AI105" s="72"/>
      <c r="AJ105" s="161">
        <f>INDEX('KPI CHIUSURE'!AK$167:AK$203,MATCH('Controllo-KPI'!$B100,'KPI CHIUSURE'!$A$167:$A$203,0))</f>
        <v>0</v>
      </c>
      <c r="AK105" s="65">
        <f>INDEX('KPI CHIUSURE'!AL$167:AL$203,MATCH('Controllo-KPI'!$B100,'KPI CHIUSURE'!$A$167:$A$203,0))</f>
        <v>0</v>
      </c>
      <c r="AL105" s="72"/>
      <c r="AM105" s="161">
        <f>INDEX('KPI CHIUSURE'!AN$167:AN$203,MATCH('Controllo-KPI'!$B100,'KPI CHIUSURE'!$A$167:$A$203,0))</f>
        <v>0</v>
      </c>
      <c r="AN105" s="65">
        <f>INDEX('KPI CHIUSURE'!AO$167:AO$203,MATCH('Controllo-KPI'!$B100,'KPI CHIUSURE'!$A$167:$A$203,0))</f>
        <v>0</v>
      </c>
      <c r="AO105" s="72"/>
    </row>
    <row r="106" spans="1:41" ht="13.8" customHeight="1" x14ac:dyDescent="0.3">
      <c r="A106" s="205"/>
      <c r="B106" s="32" t="s">
        <v>45</v>
      </c>
      <c r="C106" s="33"/>
      <c r="D106" s="49">
        <f>+D104/B102</f>
        <v>0</v>
      </c>
      <c r="E106" s="48">
        <f t="shared" si="399"/>
        <v>0</v>
      </c>
      <c r="F106" s="87">
        <f>+D106/12</f>
        <v>0</v>
      </c>
      <c r="G106" s="162"/>
      <c r="H106" s="72">
        <f t="shared" ref="H106:H117" si="415">+G106-F106</f>
        <v>0</v>
      </c>
      <c r="I106" s="87">
        <f>+F106</f>
        <v>0</v>
      </c>
      <c r="J106" s="162"/>
      <c r="K106" s="72">
        <f t="shared" ref="K106:K109" si="416">+J106-I106+H106</f>
        <v>0</v>
      </c>
      <c r="L106" s="87">
        <f t="shared" ref="L106:L109" si="417">+I106</f>
        <v>0</v>
      </c>
      <c r="M106" s="162"/>
      <c r="N106" s="72">
        <f t="shared" ref="N106:N109" si="418">+M106-L106+K106</f>
        <v>0</v>
      </c>
      <c r="O106" s="87">
        <f t="shared" ref="O106:O109" si="419">+L106</f>
        <v>0</v>
      </c>
      <c r="P106" s="162"/>
      <c r="Q106" s="72">
        <f t="shared" ref="Q106:Q109" si="420">+P106-O106+N106</f>
        <v>0</v>
      </c>
      <c r="R106" s="87">
        <f t="shared" ref="R106:R109" si="421">+O106</f>
        <v>0</v>
      </c>
      <c r="S106" s="162"/>
      <c r="T106" s="72">
        <f t="shared" ref="T106:T109" si="422">+S106-R106+Q106</f>
        <v>0</v>
      </c>
      <c r="U106" s="87">
        <f t="shared" ref="U106:U109" si="423">+R106</f>
        <v>0</v>
      </c>
      <c r="V106" s="162"/>
      <c r="W106" s="72">
        <f t="shared" ref="W106:W109" si="424">+V106-U106+T106</f>
        <v>0</v>
      </c>
      <c r="X106" s="87">
        <f t="shared" ref="X106:X109" si="425">+U106</f>
        <v>0</v>
      </c>
      <c r="Y106" s="162"/>
      <c r="Z106" s="72">
        <f t="shared" ref="Z106:Z109" si="426">+Y106-X106+W106</f>
        <v>0</v>
      </c>
      <c r="AA106" s="87">
        <f t="shared" ref="AA106:AA109" si="427">+X106</f>
        <v>0</v>
      </c>
      <c r="AB106" s="162"/>
      <c r="AC106" s="72">
        <f t="shared" ref="AC106:AC109" si="428">+AB106-AA106+Z106</f>
        <v>0</v>
      </c>
      <c r="AD106" s="87">
        <f t="shared" ref="AD106:AD109" si="429">+AA106</f>
        <v>0</v>
      </c>
      <c r="AE106" s="162"/>
      <c r="AF106" s="72">
        <f t="shared" ref="AF106:AF109" si="430">+AE106-AD106+AC106</f>
        <v>0</v>
      </c>
      <c r="AG106" s="87">
        <f t="shared" ref="AG106:AG109" si="431">+AD106</f>
        <v>0</v>
      </c>
      <c r="AH106" s="162"/>
      <c r="AI106" s="72">
        <f t="shared" ref="AI106:AI109" si="432">+AH106-AG106+AF106</f>
        <v>0</v>
      </c>
      <c r="AJ106" s="87">
        <f t="shared" ref="AJ106:AJ109" si="433">+AG106</f>
        <v>0</v>
      </c>
      <c r="AK106" s="162"/>
      <c r="AL106" s="72">
        <f t="shared" ref="AL106:AL109" si="434">+AK106-AJ106+AI106</f>
        <v>0</v>
      </c>
      <c r="AM106" s="87">
        <f t="shared" ref="AM106:AM109" si="435">+AJ106</f>
        <v>0</v>
      </c>
      <c r="AN106" s="162"/>
      <c r="AO106" s="72">
        <f t="shared" ref="AO106:AO109" si="436">+AN106-AM106+AL106</f>
        <v>0</v>
      </c>
    </row>
    <row r="107" spans="1:41" x14ac:dyDescent="0.3">
      <c r="A107" s="205"/>
      <c r="B107" s="32" t="s">
        <v>46</v>
      </c>
      <c r="C107" s="33"/>
      <c r="D107" s="49">
        <f>+D106/B101</f>
        <v>0</v>
      </c>
      <c r="E107" s="48">
        <f t="shared" si="399"/>
        <v>0</v>
      </c>
      <c r="F107" s="87">
        <f>+D107/12</f>
        <v>0</v>
      </c>
      <c r="G107" s="163"/>
      <c r="H107" s="72">
        <f t="shared" si="415"/>
        <v>0</v>
      </c>
      <c r="I107" s="87">
        <f>+F107</f>
        <v>0</v>
      </c>
      <c r="J107" s="163"/>
      <c r="K107" s="72">
        <f t="shared" si="416"/>
        <v>0</v>
      </c>
      <c r="L107" s="87">
        <f t="shared" si="417"/>
        <v>0</v>
      </c>
      <c r="M107" s="163"/>
      <c r="N107" s="72">
        <f t="shared" si="418"/>
        <v>0</v>
      </c>
      <c r="O107" s="87">
        <f t="shared" si="419"/>
        <v>0</v>
      </c>
      <c r="P107" s="163"/>
      <c r="Q107" s="72">
        <f t="shared" si="420"/>
        <v>0</v>
      </c>
      <c r="R107" s="87">
        <f t="shared" si="421"/>
        <v>0</v>
      </c>
      <c r="S107" s="163"/>
      <c r="T107" s="72">
        <f t="shared" si="422"/>
        <v>0</v>
      </c>
      <c r="U107" s="87">
        <f t="shared" si="423"/>
        <v>0</v>
      </c>
      <c r="V107" s="163"/>
      <c r="W107" s="72">
        <f t="shared" si="424"/>
        <v>0</v>
      </c>
      <c r="X107" s="87">
        <f t="shared" si="425"/>
        <v>0</v>
      </c>
      <c r="Y107" s="163"/>
      <c r="Z107" s="72">
        <f t="shared" si="426"/>
        <v>0</v>
      </c>
      <c r="AA107" s="87">
        <f t="shared" si="427"/>
        <v>0</v>
      </c>
      <c r="AB107" s="163"/>
      <c r="AC107" s="72">
        <f t="shared" si="428"/>
        <v>0</v>
      </c>
      <c r="AD107" s="87">
        <f t="shared" si="429"/>
        <v>0</v>
      </c>
      <c r="AE107" s="163"/>
      <c r="AF107" s="72">
        <f t="shared" si="430"/>
        <v>0</v>
      </c>
      <c r="AG107" s="87">
        <f t="shared" si="431"/>
        <v>0</v>
      </c>
      <c r="AH107" s="163"/>
      <c r="AI107" s="72">
        <f t="shared" si="432"/>
        <v>0</v>
      </c>
      <c r="AJ107" s="87">
        <f t="shared" si="433"/>
        <v>0</v>
      </c>
      <c r="AK107" s="163"/>
      <c r="AL107" s="72">
        <f t="shared" si="434"/>
        <v>0</v>
      </c>
      <c r="AM107" s="87">
        <f t="shared" si="435"/>
        <v>0</v>
      </c>
      <c r="AN107" s="163"/>
      <c r="AO107" s="72">
        <f t="shared" si="436"/>
        <v>0</v>
      </c>
    </row>
    <row r="108" spans="1:41" x14ac:dyDescent="0.3">
      <c r="A108" s="205"/>
      <c r="B108" s="32" t="s">
        <v>15</v>
      </c>
      <c r="C108" s="33"/>
      <c r="D108" s="49">
        <f>+D107*2</f>
        <v>0</v>
      </c>
      <c r="E108" s="48">
        <f t="shared" si="399"/>
        <v>0</v>
      </c>
      <c r="F108" s="87">
        <f>+D108/12</f>
        <v>0</v>
      </c>
      <c r="G108" s="163"/>
      <c r="H108" s="72">
        <f t="shared" si="415"/>
        <v>0</v>
      </c>
      <c r="I108" s="87">
        <f>+F108</f>
        <v>0</v>
      </c>
      <c r="J108" s="163"/>
      <c r="K108" s="72">
        <f t="shared" si="416"/>
        <v>0</v>
      </c>
      <c r="L108" s="87">
        <f t="shared" si="417"/>
        <v>0</v>
      </c>
      <c r="M108" s="163"/>
      <c r="N108" s="72">
        <f t="shared" si="418"/>
        <v>0</v>
      </c>
      <c r="O108" s="87">
        <f t="shared" si="419"/>
        <v>0</v>
      </c>
      <c r="P108" s="163"/>
      <c r="Q108" s="72">
        <f t="shared" si="420"/>
        <v>0</v>
      </c>
      <c r="R108" s="87">
        <f t="shared" si="421"/>
        <v>0</v>
      </c>
      <c r="S108" s="163"/>
      <c r="T108" s="72">
        <f t="shared" si="422"/>
        <v>0</v>
      </c>
      <c r="U108" s="87">
        <f t="shared" si="423"/>
        <v>0</v>
      </c>
      <c r="V108" s="163"/>
      <c r="W108" s="72">
        <f t="shared" si="424"/>
        <v>0</v>
      </c>
      <c r="X108" s="87">
        <f t="shared" si="425"/>
        <v>0</v>
      </c>
      <c r="Y108" s="163"/>
      <c r="Z108" s="72">
        <f t="shared" si="426"/>
        <v>0</v>
      </c>
      <c r="AA108" s="87">
        <f t="shared" si="427"/>
        <v>0</v>
      </c>
      <c r="AB108" s="163"/>
      <c r="AC108" s="72">
        <f t="shared" si="428"/>
        <v>0</v>
      </c>
      <c r="AD108" s="87">
        <f t="shared" si="429"/>
        <v>0</v>
      </c>
      <c r="AE108" s="163"/>
      <c r="AF108" s="72">
        <f t="shared" si="430"/>
        <v>0</v>
      </c>
      <c r="AG108" s="87">
        <f t="shared" si="431"/>
        <v>0</v>
      </c>
      <c r="AH108" s="163"/>
      <c r="AI108" s="72">
        <f t="shared" si="432"/>
        <v>0</v>
      </c>
      <c r="AJ108" s="87">
        <f t="shared" si="433"/>
        <v>0</v>
      </c>
      <c r="AK108" s="163"/>
      <c r="AL108" s="72">
        <f t="shared" si="434"/>
        <v>0</v>
      </c>
      <c r="AM108" s="87">
        <f t="shared" si="435"/>
        <v>0</v>
      </c>
      <c r="AN108" s="163"/>
      <c r="AO108" s="72">
        <f t="shared" si="436"/>
        <v>0</v>
      </c>
    </row>
    <row r="109" spans="1:41" ht="15" thickBot="1" x14ac:dyDescent="0.35">
      <c r="A109" s="205"/>
      <c r="B109" s="37" t="s">
        <v>16</v>
      </c>
      <c r="C109" s="44"/>
      <c r="D109" s="70">
        <f>+D108</f>
        <v>0</v>
      </c>
      <c r="E109" s="71">
        <f t="shared" si="399"/>
        <v>0</v>
      </c>
      <c r="F109" s="87">
        <f>+D109/12</f>
        <v>0</v>
      </c>
      <c r="G109" s="164"/>
      <c r="H109" s="72">
        <f t="shared" si="415"/>
        <v>0</v>
      </c>
      <c r="I109" s="87">
        <f>+F109</f>
        <v>0</v>
      </c>
      <c r="J109" s="164"/>
      <c r="K109" s="72">
        <f t="shared" si="416"/>
        <v>0</v>
      </c>
      <c r="L109" s="87">
        <f t="shared" si="417"/>
        <v>0</v>
      </c>
      <c r="M109" s="164"/>
      <c r="N109" s="72">
        <f t="shared" si="418"/>
        <v>0</v>
      </c>
      <c r="O109" s="87">
        <f t="shared" si="419"/>
        <v>0</v>
      </c>
      <c r="P109" s="164"/>
      <c r="Q109" s="72">
        <f t="shared" si="420"/>
        <v>0</v>
      </c>
      <c r="R109" s="87">
        <f t="shared" si="421"/>
        <v>0</v>
      </c>
      <c r="S109" s="164"/>
      <c r="T109" s="72">
        <f t="shared" si="422"/>
        <v>0</v>
      </c>
      <c r="U109" s="87">
        <f t="shared" si="423"/>
        <v>0</v>
      </c>
      <c r="V109" s="164"/>
      <c r="W109" s="72">
        <f t="shared" si="424"/>
        <v>0</v>
      </c>
      <c r="X109" s="87">
        <f t="shared" si="425"/>
        <v>0</v>
      </c>
      <c r="Y109" s="164"/>
      <c r="Z109" s="72">
        <f t="shared" si="426"/>
        <v>0</v>
      </c>
      <c r="AA109" s="87">
        <f t="shared" si="427"/>
        <v>0</v>
      </c>
      <c r="AB109" s="164"/>
      <c r="AC109" s="72">
        <f t="shared" si="428"/>
        <v>0</v>
      </c>
      <c r="AD109" s="87">
        <f t="shared" si="429"/>
        <v>0</v>
      </c>
      <c r="AE109" s="164"/>
      <c r="AF109" s="72">
        <f t="shared" si="430"/>
        <v>0</v>
      </c>
      <c r="AG109" s="87">
        <f t="shared" si="431"/>
        <v>0</v>
      </c>
      <c r="AH109" s="164"/>
      <c r="AI109" s="72">
        <f t="shared" si="432"/>
        <v>0</v>
      </c>
      <c r="AJ109" s="87">
        <f t="shared" si="433"/>
        <v>0</v>
      </c>
      <c r="AK109" s="164"/>
      <c r="AL109" s="72">
        <f t="shared" si="434"/>
        <v>0</v>
      </c>
      <c r="AM109" s="87">
        <f t="shared" si="435"/>
        <v>0</v>
      </c>
      <c r="AN109" s="164"/>
      <c r="AO109" s="72">
        <f t="shared" si="436"/>
        <v>0</v>
      </c>
    </row>
    <row r="110" spans="1:41" s="36" customFormat="1" ht="14.4" customHeight="1" x14ac:dyDescent="0.3">
      <c r="A110" s="200" t="s">
        <v>84</v>
      </c>
      <c r="B110" s="66" t="s">
        <v>81</v>
      </c>
      <c r="C110" s="45"/>
      <c r="D110" s="75">
        <f t="shared" ref="D110" si="437">+F110++L110+O110++R110+U110+X110+AA110+AD110+AG110+AJ110+AM110</f>
        <v>0</v>
      </c>
      <c r="E110" s="76">
        <f t="shared" ref="E110:E117" si="438">G110+J110+M110+P110+S110+V110+Y110+AB110+AE110+AH110+AK110+AN110</f>
        <v>0</v>
      </c>
      <c r="F110" s="168"/>
      <c r="G110" s="165"/>
      <c r="H110" s="73">
        <f t="shared" si="415"/>
        <v>0</v>
      </c>
      <c r="I110" s="168"/>
      <c r="J110" s="165"/>
      <c r="K110" s="73">
        <f t="shared" ref="K110:K117" si="439">+J110-I110</f>
        <v>0</v>
      </c>
      <c r="L110" s="168"/>
      <c r="M110" s="165"/>
      <c r="N110" s="73">
        <f t="shared" ref="N110:N117" si="440">+M110-L110</f>
        <v>0</v>
      </c>
      <c r="O110" s="168"/>
      <c r="P110" s="165"/>
      <c r="Q110" s="73">
        <f t="shared" ref="Q110:Q117" si="441">+P110-O110</f>
        <v>0</v>
      </c>
      <c r="R110" s="168"/>
      <c r="S110" s="165"/>
      <c r="T110" s="73">
        <f t="shared" ref="T110:T117" si="442">+S110-R110</f>
        <v>0</v>
      </c>
      <c r="U110" s="168"/>
      <c r="V110" s="165"/>
      <c r="W110" s="73">
        <f t="shared" ref="W110:W117" si="443">+V110-U110</f>
        <v>0</v>
      </c>
      <c r="X110" s="168"/>
      <c r="Y110" s="165"/>
      <c r="Z110" s="73">
        <f t="shared" ref="Z110:Z117" si="444">+Y110-X110</f>
        <v>0</v>
      </c>
      <c r="AA110" s="168"/>
      <c r="AB110" s="165"/>
      <c r="AC110" s="73">
        <f t="shared" ref="AC110:AC117" si="445">+AB110-AA110</f>
        <v>0</v>
      </c>
      <c r="AD110" s="168"/>
      <c r="AE110" s="165"/>
      <c r="AF110" s="73">
        <f t="shared" ref="AF110:AF117" si="446">+AE110-AD110</f>
        <v>0</v>
      </c>
      <c r="AG110" s="168"/>
      <c r="AH110" s="165"/>
      <c r="AI110" s="73">
        <f t="shared" ref="AI110:AI117" si="447">+AH110-AG110</f>
        <v>0</v>
      </c>
      <c r="AJ110" s="168"/>
      <c r="AK110" s="165"/>
      <c r="AL110" s="73">
        <f t="shared" ref="AL110:AL117" si="448">+AK110-AJ110</f>
        <v>0</v>
      </c>
      <c r="AM110" s="168"/>
      <c r="AN110" s="165"/>
      <c r="AO110" s="73">
        <f t="shared" ref="AO110:AO117" si="449">+AN110-AM110</f>
        <v>0</v>
      </c>
    </row>
    <row r="111" spans="1:41" s="36" customFormat="1" x14ac:dyDescent="0.3">
      <c r="A111" s="200"/>
      <c r="B111" s="67" t="s">
        <v>82</v>
      </c>
      <c r="C111" s="33"/>
      <c r="D111" s="77">
        <f>+D110*0.5</f>
        <v>0</v>
      </c>
      <c r="E111" s="78">
        <f t="shared" si="438"/>
        <v>0</v>
      </c>
      <c r="F111" s="169"/>
      <c r="G111" s="166"/>
      <c r="H111" s="72">
        <f t="shared" si="415"/>
        <v>0</v>
      </c>
      <c r="I111" s="169"/>
      <c r="J111" s="166"/>
      <c r="K111" s="72">
        <f t="shared" si="439"/>
        <v>0</v>
      </c>
      <c r="L111" s="169"/>
      <c r="M111" s="166"/>
      <c r="N111" s="72">
        <f t="shared" si="440"/>
        <v>0</v>
      </c>
      <c r="O111" s="169"/>
      <c r="P111" s="166"/>
      <c r="Q111" s="72">
        <f t="shared" si="441"/>
        <v>0</v>
      </c>
      <c r="R111" s="169"/>
      <c r="S111" s="166"/>
      <c r="T111" s="72">
        <f t="shared" si="442"/>
        <v>0</v>
      </c>
      <c r="U111" s="169"/>
      <c r="V111" s="166"/>
      <c r="W111" s="72">
        <f t="shared" si="443"/>
        <v>0</v>
      </c>
      <c r="X111" s="169"/>
      <c r="Y111" s="166"/>
      <c r="Z111" s="72">
        <f t="shared" si="444"/>
        <v>0</v>
      </c>
      <c r="AA111" s="169"/>
      <c r="AB111" s="166"/>
      <c r="AC111" s="72">
        <f t="shared" si="445"/>
        <v>0</v>
      </c>
      <c r="AD111" s="169"/>
      <c r="AE111" s="166"/>
      <c r="AF111" s="72">
        <f t="shared" si="446"/>
        <v>0</v>
      </c>
      <c r="AG111" s="169"/>
      <c r="AH111" s="166"/>
      <c r="AI111" s="72">
        <f t="shared" si="447"/>
        <v>0</v>
      </c>
      <c r="AJ111" s="169"/>
      <c r="AK111" s="166"/>
      <c r="AL111" s="72">
        <f t="shared" si="448"/>
        <v>0</v>
      </c>
      <c r="AM111" s="169"/>
      <c r="AN111" s="166"/>
      <c r="AO111" s="72">
        <f t="shared" si="449"/>
        <v>0</v>
      </c>
    </row>
    <row r="112" spans="1:41" s="36" customFormat="1" x14ac:dyDescent="0.3">
      <c r="A112" s="200"/>
      <c r="B112" s="68" t="s">
        <v>22</v>
      </c>
      <c r="C112" s="33"/>
      <c r="D112" s="77">
        <f>+D110</f>
        <v>0</v>
      </c>
      <c r="E112" s="78">
        <f t="shared" si="438"/>
        <v>0</v>
      </c>
      <c r="F112" s="169"/>
      <c r="G112" s="166"/>
      <c r="H112" s="72">
        <f t="shared" si="415"/>
        <v>0</v>
      </c>
      <c r="I112" s="169"/>
      <c r="J112" s="166"/>
      <c r="K112" s="72">
        <f t="shared" si="439"/>
        <v>0</v>
      </c>
      <c r="L112" s="169"/>
      <c r="M112" s="166"/>
      <c r="N112" s="72">
        <f t="shared" si="440"/>
        <v>0</v>
      </c>
      <c r="O112" s="169"/>
      <c r="P112" s="166"/>
      <c r="Q112" s="72">
        <f t="shared" si="441"/>
        <v>0</v>
      </c>
      <c r="R112" s="169"/>
      <c r="S112" s="166"/>
      <c r="T112" s="72">
        <f t="shared" si="442"/>
        <v>0</v>
      </c>
      <c r="U112" s="169"/>
      <c r="V112" s="166"/>
      <c r="W112" s="72">
        <f t="shared" si="443"/>
        <v>0</v>
      </c>
      <c r="X112" s="169"/>
      <c r="Y112" s="166"/>
      <c r="Z112" s="72">
        <f t="shared" si="444"/>
        <v>0</v>
      </c>
      <c r="AA112" s="169"/>
      <c r="AB112" s="166"/>
      <c r="AC112" s="72">
        <f t="shared" si="445"/>
        <v>0</v>
      </c>
      <c r="AD112" s="169"/>
      <c r="AE112" s="166"/>
      <c r="AF112" s="72">
        <f t="shared" si="446"/>
        <v>0</v>
      </c>
      <c r="AG112" s="169"/>
      <c r="AH112" s="166"/>
      <c r="AI112" s="72">
        <f t="shared" si="447"/>
        <v>0</v>
      </c>
      <c r="AJ112" s="169"/>
      <c r="AK112" s="166"/>
      <c r="AL112" s="72">
        <f t="shared" si="448"/>
        <v>0</v>
      </c>
      <c r="AM112" s="169"/>
      <c r="AN112" s="166"/>
      <c r="AO112" s="72">
        <f t="shared" si="449"/>
        <v>0</v>
      </c>
    </row>
    <row r="113" spans="1:41" s="36" customFormat="1" x14ac:dyDescent="0.3">
      <c r="A113" s="200"/>
      <c r="B113" s="69" t="s">
        <v>23</v>
      </c>
      <c r="C113" s="33"/>
      <c r="D113" s="77">
        <f>+D111</f>
        <v>0</v>
      </c>
      <c r="E113" s="78">
        <f t="shared" si="438"/>
        <v>0</v>
      </c>
      <c r="F113" s="169"/>
      <c r="G113" s="166"/>
      <c r="H113" s="72">
        <f t="shared" si="415"/>
        <v>0</v>
      </c>
      <c r="I113" s="169"/>
      <c r="J113" s="166"/>
      <c r="K113" s="72">
        <f t="shared" si="439"/>
        <v>0</v>
      </c>
      <c r="L113" s="169"/>
      <c r="M113" s="166"/>
      <c r="N113" s="72">
        <f t="shared" si="440"/>
        <v>0</v>
      </c>
      <c r="O113" s="169"/>
      <c r="P113" s="166"/>
      <c r="Q113" s="72">
        <f t="shared" si="441"/>
        <v>0</v>
      </c>
      <c r="R113" s="169"/>
      <c r="S113" s="166"/>
      <c r="T113" s="72">
        <f t="shared" si="442"/>
        <v>0</v>
      </c>
      <c r="U113" s="169"/>
      <c r="V113" s="166"/>
      <c r="W113" s="72">
        <f t="shared" si="443"/>
        <v>0</v>
      </c>
      <c r="X113" s="169"/>
      <c r="Y113" s="166"/>
      <c r="Z113" s="72">
        <f t="shared" si="444"/>
        <v>0</v>
      </c>
      <c r="AA113" s="169"/>
      <c r="AB113" s="166"/>
      <c r="AC113" s="72">
        <f t="shared" si="445"/>
        <v>0</v>
      </c>
      <c r="AD113" s="169"/>
      <c r="AE113" s="166"/>
      <c r="AF113" s="72">
        <f t="shared" si="446"/>
        <v>0</v>
      </c>
      <c r="AG113" s="169"/>
      <c r="AH113" s="166"/>
      <c r="AI113" s="72">
        <f t="shared" si="447"/>
        <v>0</v>
      </c>
      <c r="AJ113" s="169"/>
      <c r="AK113" s="166"/>
      <c r="AL113" s="72">
        <f t="shared" si="448"/>
        <v>0</v>
      </c>
      <c r="AM113" s="169"/>
      <c r="AN113" s="166"/>
      <c r="AO113" s="72">
        <f t="shared" si="449"/>
        <v>0</v>
      </c>
    </row>
    <row r="114" spans="1:41" s="36" customFormat="1" x14ac:dyDescent="0.3">
      <c r="A114" s="200"/>
      <c r="B114" s="66" t="s">
        <v>19</v>
      </c>
      <c r="C114" s="33"/>
      <c r="D114" s="77">
        <v>3</v>
      </c>
      <c r="E114" s="78">
        <f t="shared" si="438"/>
        <v>0</v>
      </c>
      <c r="F114" s="169"/>
      <c r="G114" s="166"/>
      <c r="H114" s="72">
        <f t="shared" si="415"/>
        <v>0</v>
      </c>
      <c r="I114" s="169"/>
      <c r="J114" s="166"/>
      <c r="K114" s="72">
        <f t="shared" si="439"/>
        <v>0</v>
      </c>
      <c r="L114" s="169"/>
      <c r="M114" s="166"/>
      <c r="N114" s="72">
        <f t="shared" si="440"/>
        <v>0</v>
      </c>
      <c r="O114" s="169"/>
      <c r="P114" s="166"/>
      <c r="Q114" s="72">
        <f t="shared" si="441"/>
        <v>0</v>
      </c>
      <c r="R114" s="169"/>
      <c r="S114" s="166"/>
      <c r="T114" s="72">
        <f t="shared" si="442"/>
        <v>0</v>
      </c>
      <c r="U114" s="169"/>
      <c r="V114" s="166"/>
      <c r="W114" s="72">
        <f t="shared" si="443"/>
        <v>0</v>
      </c>
      <c r="X114" s="169"/>
      <c r="Y114" s="166"/>
      <c r="Z114" s="72">
        <f t="shared" si="444"/>
        <v>0</v>
      </c>
      <c r="AA114" s="169"/>
      <c r="AB114" s="166"/>
      <c r="AC114" s="72">
        <f t="shared" si="445"/>
        <v>0</v>
      </c>
      <c r="AD114" s="169"/>
      <c r="AE114" s="166"/>
      <c r="AF114" s="72">
        <f t="shared" si="446"/>
        <v>0</v>
      </c>
      <c r="AG114" s="169"/>
      <c r="AH114" s="166"/>
      <c r="AI114" s="72">
        <f t="shared" si="447"/>
        <v>0</v>
      </c>
      <c r="AJ114" s="169"/>
      <c r="AK114" s="166"/>
      <c r="AL114" s="72">
        <f t="shared" si="448"/>
        <v>0</v>
      </c>
      <c r="AM114" s="169"/>
      <c r="AN114" s="166"/>
      <c r="AO114" s="72">
        <f t="shared" si="449"/>
        <v>0</v>
      </c>
    </row>
    <row r="115" spans="1:41" s="36" customFormat="1" x14ac:dyDescent="0.3">
      <c r="A115" s="200"/>
      <c r="B115" s="67" t="s">
        <v>20</v>
      </c>
      <c r="C115" s="33"/>
      <c r="D115" s="77">
        <f>+D110*2</f>
        <v>0</v>
      </c>
      <c r="E115" s="78">
        <f t="shared" si="438"/>
        <v>0</v>
      </c>
      <c r="F115" s="169"/>
      <c r="G115" s="166"/>
      <c r="H115" s="72">
        <f t="shared" si="415"/>
        <v>0</v>
      </c>
      <c r="I115" s="169"/>
      <c r="J115" s="166"/>
      <c r="K115" s="72">
        <f t="shared" si="439"/>
        <v>0</v>
      </c>
      <c r="L115" s="169"/>
      <c r="M115" s="166"/>
      <c r="N115" s="72">
        <f t="shared" si="440"/>
        <v>0</v>
      </c>
      <c r="O115" s="169"/>
      <c r="P115" s="166"/>
      <c r="Q115" s="72">
        <f t="shared" si="441"/>
        <v>0</v>
      </c>
      <c r="R115" s="169"/>
      <c r="S115" s="166"/>
      <c r="T115" s="72">
        <f t="shared" si="442"/>
        <v>0</v>
      </c>
      <c r="U115" s="169"/>
      <c r="V115" s="166"/>
      <c r="W115" s="72">
        <f t="shared" si="443"/>
        <v>0</v>
      </c>
      <c r="X115" s="169"/>
      <c r="Y115" s="166"/>
      <c r="Z115" s="72">
        <f t="shared" si="444"/>
        <v>0</v>
      </c>
      <c r="AA115" s="169"/>
      <c r="AB115" s="166"/>
      <c r="AC115" s="72">
        <f t="shared" si="445"/>
        <v>0</v>
      </c>
      <c r="AD115" s="169"/>
      <c r="AE115" s="166"/>
      <c r="AF115" s="72">
        <f t="shared" si="446"/>
        <v>0</v>
      </c>
      <c r="AG115" s="169"/>
      <c r="AH115" s="166"/>
      <c r="AI115" s="72">
        <f t="shared" si="447"/>
        <v>0</v>
      </c>
      <c r="AJ115" s="169"/>
      <c r="AK115" s="166"/>
      <c r="AL115" s="72">
        <f t="shared" si="448"/>
        <v>0</v>
      </c>
      <c r="AM115" s="169"/>
      <c r="AN115" s="166"/>
      <c r="AO115" s="72">
        <f t="shared" si="449"/>
        <v>0</v>
      </c>
    </row>
    <row r="116" spans="1:41" s="36" customFormat="1" x14ac:dyDescent="0.3">
      <c r="A116" s="200"/>
      <c r="B116" s="67" t="s">
        <v>21</v>
      </c>
      <c r="C116" s="33"/>
      <c r="D116" s="77">
        <f>+D115/0.8</f>
        <v>0</v>
      </c>
      <c r="E116" s="78">
        <f t="shared" si="438"/>
        <v>0</v>
      </c>
      <c r="F116" s="169"/>
      <c r="G116" s="166"/>
      <c r="H116" s="72">
        <f t="shared" si="415"/>
        <v>0</v>
      </c>
      <c r="I116" s="169"/>
      <c r="J116" s="166"/>
      <c r="K116" s="72">
        <f t="shared" si="439"/>
        <v>0</v>
      </c>
      <c r="L116" s="169"/>
      <c r="M116" s="166"/>
      <c r="N116" s="72">
        <f t="shared" si="440"/>
        <v>0</v>
      </c>
      <c r="O116" s="169"/>
      <c r="P116" s="166"/>
      <c r="Q116" s="72">
        <f t="shared" si="441"/>
        <v>0</v>
      </c>
      <c r="R116" s="169"/>
      <c r="S116" s="166"/>
      <c r="T116" s="72">
        <f t="shared" si="442"/>
        <v>0</v>
      </c>
      <c r="U116" s="169"/>
      <c r="V116" s="166"/>
      <c r="W116" s="72">
        <f t="shared" si="443"/>
        <v>0</v>
      </c>
      <c r="X116" s="169"/>
      <c r="Y116" s="166"/>
      <c r="Z116" s="72">
        <f t="shared" si="444"/>
        <v>0</v>
      </c>
      <c r="AA116" s="169"/>
      <c r="AB116" s="166"/>
      <c r="AC116" s="72">
        <f t="shared" si="445"/>
        <v>0</v>
      </c>
      <c r="AD116" s="169"/>
      <c r="AE116" s="166"/>
      <c r="AF116" s="72">
        <f t="shared" si="446"/>
        <v>0</v>
      </c>
      <c r="AG116" s="169"/>
      <c r="AH116" s="166"/>
      <c r="AI116" s="72">
        <f t="shared" si="447"/>
        <v>0</v>
      </c>
      <c r="AJ116" s="169"/>
      <c r="AK116" s="166"/>
      <c r="AL116" s="72">
        <f t="shared" si="448"/>
        <v>0</v>
      </c>
      <c r="AM116" s="169"/>
      <c r="AN116" s="166"/>
      <c r="AO116" s="72">
        <f t="shared" si="449"/>
        <v>0</v>
      </c>
    </row>
    <row r="117" spans="1:41" s="36" customFormat="1" ht="15" thickBot="1" x14ac:dyDescent="0.35">
      <c r="A117" s="113"/>
      <c r="B117" s="67" t="s">
        <v>47</v>
      </c>
      <c r="C117" s="44"/>
      <c r="D117" s="79">
        <f>+D116*2</f>
        <v>0</v>
      </c>
      <c r="E117" s="80">
        <f t="shared" si="438"/>
        <v>0</v>
      </c>
      <c r="F117" s="170"/>
      <c r="G117" s="167"/>
      <c r="H117" s="74">
        <f t="shared" si="415"/>
        <v>0</v>
      </c>
      <c r="I117" s="170"/>
      <c r="J117" s="167"/>
      <c r="K117" s="74">
        <f t="shared" si="439"/>
        <v>0</v>
      </c>
      <c r="L117" s="170"/>
      <c r="M117" s="167"/>
      <c r="N117" s="74">
        <f t="shared" si="440"/>
        <v>0</v>
      </c>
      <c r="O117" s="170"/>
      <c r="P117" s="167"/>
      <c r="Q117" s="74">
        <f t="shared" si="441"/>
        <v>0</v>
      </c>
      <c r="R117" s="170"/>
      <c r="S117" s="167"/>
      <c r="T117" s="74">
        <f t="shared" si="442"/>
        <v>0</v>
      </c>
      <c r="U117" s="170"/>
      <c r="V117" s="167"/>
      <c r="W117" s="74">
        <f t="shared" si="443"/>
        <v>0</v>
      </c>
      <c r="X117" s="170"/>
      <c r="Y117" s="167"/>
      <c r="Z117" s="74">
        <f t="shared" si="444"/>
        <v>0</v>
      </c>
      <c r="AA117" s="170"/>
      <c r="AB117" s="167"/>
      <c r="AC117" s="74">
        <f t="shared" si="445"/>
        <v>0</v>
      </c>
      <c r="AD117" s="170"/>
      <c r="AE117" s="167"/>
      <c r="AF117" s="74">
        <f t="shared" si="446"/>
        <v>0</v>
      </c>
      <c r="AG117" s="170"/>
      <c r="AH117" s="167"/>
      <c r="AI117" s="74">
        <f t="shared" si="447"/>
        <v>0</v>
      </c>
      <c r="AJ117" s="170"/>
      <c r="AK117" s="167"/>
      <c r="AL117" s="74">
        <f t="shared" si="448"/>
        <v>0</v>
      </c>
      <c r="AM117" s="170"/>
      <c r="AN117" s="167"/>
      <c r="AO117" s="74">
        <f t="shared" si="449"/>
        <v>0</v>
      </c>
    </row>
    <row r="118" spans="1:41" ht="15" customHeight="1" x14ac:dyDescent="0.3">
      <c r="A118" s="114"/>
      <c r="B118" s="38" t="s">
        <v>49</v>
      </c>
      <c r="C118" s="39"/>
      <c r="D118" s="40"/>
      <c r="E118" s="41"/>
      <c r="F118" s="42"/>
      <c r="G118" s="43"/>
      <c r="H118" s="41"/>
      <c r="I118" s="42"/>
      <c r="J118" s="43"/>
      <c r="K118" s="41"/>
      <c r="L118" s="42"/>
      <c r="M118" s="43"/>
      <c r="N118" s="41"/>
      <c r="O118" s="42"/>
      <c r="P118" s="43"/>
      <c r="Q118" s="41"/>
      <c r="R118" s="42"/>
      <c r="S118" s="43"/>
      <c r="T118" s="41"/>
      <c r="U118" s="42"/>
      <c r="V118" s="43"/>
      <c r="W118" s="41"/>
      <c r="X118" s="42"/>
      <c r="Y118" s="43"/>
      <c r="Z118" s="41"/>
      <c r="AA118" s="42"/>
      <c r="AB118" s="43"/>
      <c r="AC118" s="41"/>
      <c r="AD118" s="42"/>
      <c r="AE118" s="43"/>
      <c r="AF118" s="41"/>
      <c r="AG118" s="42"/>
      <c r="AH118" s="43"/>
      <c r="AI118" s="41"/>
      <c r="AJ118" s="42"/>
      <c r="AK118" s="43"/>
      <c r="AL118" s="41"/>
      <c r="AM118" s="42"/>
      <c r="AN118" s="43"/>
      <c r="AO118" s="41"/>
    </row>
    <row r="119" spans="1:41" s="85" customFormat="1" ht="14.4" customHeight="1" x14ac:dyDescent="0.3">
      <c r="A119" s="201" t="s">
        <v>83</v>
      </c>
      <c r="B119" s="81" t="s">
        <v>44</v>
      </c>
      <c r="C119" s="82"/>
      <c r="D119" s="77">
        <f t="shared" ref="D119" si="450">+F119++L119+O119++R119+U119+X119+AA119+AD119+AG119+AJ119+AM119</f>
        <v>0</v>
      </c>
      <c r="E119" s="78">
        <f t="shared" ref="E119" si="451">G119+J119+M119+P119+S119+V119+Y119+AB119+AE119+AH119+AK119+AN119</f>
        <v>0</v>
      </c>
      <c r="F119" s="83"/>
      <c r="G119" s="84"/>
      <c r="H119" s="72">
        <f t="shared" ref="H119" si="452">+G119-F119</f>
        <v>0</v>
      </c>
      <c r="I119" s="83"/>
      <c r="J119" s="84"/>
      <c r="K119" s="72">
        <f t="shared" ref="K119" si="453">+J119-I119</f>
        <v>0</v>
      </c>
      <c r="L119" s="83"/>
      <c r="M119" s="84"/>
      <c r="N119" s="72">
        <f t="shared" ref="N119" si="454">+M119-L119</f>
        <v>0</v>
      </c>
      <c r="O119" s="83"/>
      <c r="P119" s="84"/>
      <c r="Q119" s="72">
        <f t="shared" ref="Q119" si="455">+P119-O119</f>
        <v>0</v>
      </c>
      <c r="R119" s="83"/>
      <c r="S119" s="84"/>
      <c r="T119" s="72">
        <f t="shared" ref="T119" si="456">+S119-R119</f>
        <v>0</v>
      </c>
      <c r="U119" s="83"/>
      <c r="V119" s="84"/>
      <c r="W119" s="72">
        <f t="shared" ref="W119" si="457">+V119-U119</f>
        <v>0</v>
      </c>
      <c r="X119" s="83"/>
      <c r="Y119" s="84"/>
      <c r="Z119" s="72">
        <f t="shared" ref="Z119" si="458">+Y119-X119</f>
        <v>0</v>
      </c>
      <c r="AA119" s="83"/>
      <c r="AB119" s="84"/>
      <c r="AC119" s="72">
        <f t="shared" ref="AC119" si="459">+AB119-AA119</f>
        <v>0</v>
      </c>
      <c r="AD119" s="83"/>
      <c r="AE119" s="84"/>
      <c r="AF119" s="72">
        <f t="shared" ref="AF119" si="460">+AE119-AD119</f>
        <v>0</v>
      </c>
      <c r="AG119" s="83"/>
      <c r="AH119" s="84"/>
      <c r="AI119" s="72">
        <f t="shared" ref="AI119" si="461">+AH119-AG119</f>
        <v>0</v>
      </c>
      <c r="AJ119" s="83"/>
      <c r="AK119" s="84"/>
      <c r="AL119" s="72">
        <f t="shared" ref="AL119" si="462">+AK119-AJ119</f>
        <v>0</v>
      </c>
      <c r="AM119" s="83"/>
      <c r="AN119" s="84"/>
      <c r="AO119" s="72">
        <f t="shared" ref="AO119" si="463">+AN119-AM119</f>
        <v>0</v>
      </c>
    </row>
    <row r="120" spans="1:41" s="85" customFormat="1" ht="13.8" customHeight="1" x14ac:dyDescent="0.3">
      <c r="A120" s="201"/>
      <c r="B120" s="86" t="s">
        <v>68</v>
      </c>
      <c r="C120" s="82"/>
      <c r="D120" s="77">
        <f>F120+I120+L120+O120+R120+U120+X120+AA120+AD120+AG120+AJ120+AM120</f>
        <v>0</v>
      </c>
      <c r="E120" s="78">
        <f>G120+J120+M120+P120+S120+V120+Y120+AB120+AE120+AH120+AK120+AN120</f>
        <v>0</v>
      </c>
      <c r="F120" s="87"/>
      <c r="G120" s="84"/>
      <c r="H120" s="72"/>
      <c r="I120" s="87"/>
      <c r="J120" s="84"/>
      <c r="K120" s="72"/>
      <c r="L120" s="87"/>
      <c r="M120" s="84"/>
      <c r="N120" s="72"/>
      <c r="O120" s="87"/>
      <c r="P120" s="84"/>
      <c r="Q120" s="72"/>
      <c r="R120" s="87"/>
      <c r="S120" s="84"/>
      <c r="T120" s="72"/>
      <c r="U120" s="87"/>
      <c r="V120" s="84"/>
      <c r="W120" s="72"/>
      <c r="X120" s="87"/>
      <c r="Y120" s="84"/>
      <c r="Z120" s="72"/>
      <c r="AA120" s="87"/>
      <c r="AB120" s="84"/>
      <c r="AC120" s="72"/>
      <c r="AD120" s="87"/>
      <c r="AE120" s="84"/>
      <c r="AF120" s="72"/>
      <c r="AG120" s="87"/>
      <c r="AH120" s="84"/>
      <c r="AI120" s="72"/>
      <c r="AJ120" s="87"/>
      <c r="AK120" s="84"/>
      <c r="AL120" s="72"/>
      <c r="AM120" s="87"/>
      <c r="AN120" s="84"/>
      <c r="AO120" s="72"/>
    </row>
    <row r="121" spans="1:41" s="85" customFormat="1" x14ac:dyDescent="0.3">
      <c r="A121" s="201"/>
      <c r="B121" s="86" t="s">
        <v>79</v>
      </c>
      <c r="C121" s="82"/>
      <c r="D121" s="77">
        <f t="shared" ref="D121:D132" si="464">+F121++L121+O121++R121+U121+X121+AA121+AD121+AG121+AJ121+AM121</f>
        <v>0</v>
      </c>
      <c r="E121" s="78">
        <f t="shared" ref="E121:E132" si="465">G121+J121+M121+P121+S121+V121+Y121+AB121+AE121+AH121+AK121+AN121</f>
        <v>0</v>
      </c>
      <c r="F121" s="87"/>
      <c r="G121" s="84"/>
      <c r="H121" s="72">
        <f t="shared" ref="H121:H132" si="466">+G121-F121</f>
        <v>0</v>
      </c>
      <c r="I121" s="87"/>
      <c r="J121" s="84"/>
      <c r="K121" s="72">
        <f t="shared" ref="K121:K132" si="467">+J121-I121</f>
        <v>0</v>
      </c>
      <c r="L121" s="87"/>
      <c r="M121" s="84"/>
      <c r="N121" s="72">
        <f t="shared" ref="N121:N132" si="468">+M121-L121</f>
        <v>0</v>
      </c>
      <c r="O121" s="87"/>
      <c r="P121" s="84"/>
      <c r="Q121" s="72">
        <f t="shared" ref="Q121:Q132" si="469">+P121-O121</f>
        <v>0</v>
      </c>
      <c r="R121" s="87"/>
      <c r="S121" s="84"/>
      <c r="T121" s="72">
        <f t="shared" ref="T121:T132" si="470">+S121-R121</f>
        <v>0</v>
      </c>
      <c r="U121" s="87"/>
      <c r="V121" s="84"/>
      <c r="W121" s="72">
        <f t="shared" ref="W121:W132" si="471">+V121-U121</f>
        <v>0</v>
      </c>
      <c r="X121" s="87"/>
      <c r="Y121" s="84"/>
      <c r="Z121" s="72">
        <f t="shared" ref="Z121:Z132" si="472">+Y121-X121</f>
        <v>0</v>
      </c>
      <c r="AA121" s="87"/>
      <c r="AB121" s="84"/>
      <c r="AC121" s="72">
        <f t="shared" ref="AC121:AC132" si="473">+AB121-AA121</f>
        <v>0</v>
      </c>
      <c r="AD121" s="87"/>
      <c r="AE121" s="84"/>
      <c r="AF121" s="72">
        <f t="shared" ref="AF121:AF132" si="474">+AE121-AD121</f>
        <v>0</v>
      </c>
      <c r="AG121" s="87"/>
      <c r="AH121" s="84"/>
      <c r="AI121" s="72">
        <f t="shared" ref="AI121:AI132" si="475">+AH121-AG121</f>
        <v>0</v>
      </c>
      <c r="AJ121" s="87"/>
      <c r="AK121" s="84"/>
      <c r="AL121" s="72">
        <f t="shared" ref="AL121:AL132" si="476">+AK121-AJ121</f>
        <v>0</v>
      </c>
      <c r="AM121" s="87"/>
      <c r="AN121" s="84"/>
      <c r="AO121" s="72">
        <f t="shared" ref="AO121:AO132" si="477">+AN121-AM121</f>
        <v>0</v>
      </c>
    </row>
    <row r="122" spans="1:41" s="85" customFormat="1" x14ac:dyDescent="0.3">
      <c r="A122" s="201"/>
      <c r="B122" s="86" t="s">
        <v>80</v>
      </c>
      <c r="C122" s="82"/>
      <c r="D122" s="77">
        <f t="shared" si="464"/>
        <v>0</v>
      </c>
      <c r="E122" s="78">
        <f t="shared" si="465"/>
        <v>0</v>
      </c>
      <c r="F122" s="87"/>
      <c r="G122" s="84"/>
      <c r="H122" s="72">
        <f t="shared" si="466"/>
        <v>0</v>
      </c>
      <c r="I122" s="87"/>
      <c r="J122" s="84"/>
      <c r="K122" s="72">
        <f t="shared" si="467"/>
        <v>0</v>
      </c>
      <c r="L122" s="87"/>
      <c r="M122" s="84"/>
      <c r="N122" s="72">
        <f t="shared" si="468"/>
        <v>0</v>
      </c>
      <c r="O122" s="87"/>
      <c r="P122" s="84"/>
      <c r="Q122" s="72">
        <f t="shared" si="469"/>
        <v>0</v>
      </c>
      <c r="R122" s="87"/>
      <c r="S122" s="84"/>
      <c r="T122" s="72">
        <f t="shared" si="470"/>
        <v>0</v>
      </c>
      <c r="U122" s="87"/>
      <c r="V122" s="84"/>
      <c r="W122" s="72">
        <f t="shared" si="471"/>
        <v>0</v>
      </c>
      <c r="X122" s="87"/>
      <c r="Y122" s="84"/>
      <c r="Z122" s="72">
        <f t="shared" si="472"/>
        <v>0</v>
      </c>
      <c r="AA122" s="87"/>
      <c r="AB122" s="84"/>
      <c r="AC122" s="72">
        <f t="shared" si="473"/>
        <v>0</v>
      </c>
      <c r="AD122" s="87"/>
      <c r="AE122" s="84"/>
      <c r="AF122" s="72">
        <f t="shared" si="474"/>
        <v>0</v>
      </c>
      <c r="AG122" s="87"/>
      <c r="AH122" s="84"/>
      <c r="AI122" s="72">
        <f t="shared" si="475"/>
        <v>0</v>
      </c>
      <c r="AJ122" s="87"/>
      <c r="AK122" s="84"/>
      <c r="AL122" s="72">
        <f t="shared" si="476"/>
        <v>0</v>
      </c>
      <c r="AM122" s="87"/>
      <c r="AN122" s="84"/>
      <c r="AO122" s="72">
        <f t="shared" si="477"/>
        <v>0</v>
      </c>
    </row>
    <row r="123" spans="1:41" s="85" customFormat="1" x14ac:dyDescent="0.3">
      <c r="A123" s="201"/>
      <c r="B123" s="88" t="s">
        <v>15</v>
      </c>
      <c r="C123" s="82"/>
      <c r="D123" s="77">
        <f t="shared" si="464"/>
        <v>0</v>
      </c>
      <c r="E123" s="89">
        <f t="shared" si="465"/>
        <v>0</v>
      </c>
      <c r="F123" s="87"/>
      <c r="G123" s="90"/>
      <c r="H123" s="72">
        <f t="shared" si="466"/>
        <v>0</v>
      </c>
      <c r="I123" s="87"/>
      <c r="J123" s="90"/>
      <c r="K123" s="72">
        <f t="shared" si="467"/>
        <v>0</v>
      </c>
      <c r="L123" s="87"/>
      <c r="M123" s="90"/>
      <c r="N123" s="72">
        <f t="shared" si="468"/>
        <v>0</v>
      </c>
      <c r="O123" s="87"/>
      <c r="P123" s="90"/>
      <c r="Q123" s="72">
        <f t="shared" si="469"/>
        <v>0</v>
      </c>
      <c r="R123" s="87"/>
      <c r="S123" s="90"/>
      <c r="T123" s="72">
        <f t="shared" si="470"/>
        <v>0</v>
      </c>
      <c r="U123" s="87"/>
      <c r="V123" s="90"/>
      <c r="W123" s="72">
        <f t="shared" si="471"/>
        <v>0</v>
      </c>
      <c r="X123" s="87"/>
      <c r="Y123" s="90"/>
      <c r="Z123" s="72">
        <f t="shared" si="472"/>
        <v>0</v>
      </c>
      <c r="AA123" s="87"/>
      <c r="AB123" s="90"/>
      <c r="AC123" s="72">
        <f t="shared" si="473"/>
        <v>0</v>
      </c>
      <c r="AD123" s="87"/>
      <c r="AE123" s="90"/>
      <c r="AF123" s="72">
        <f t="shared" si="474"/>
        <v>0</v>
      </c>
      <c r="AG123" s="87"/>
      <c r="AH123" s="90"/>
      <c r="AI123" s="72">
        <f t="shared" si="475"/>
        <v>0</v>
      </c>
      <c r="AJ123" s="87"/>
      <c r="AK123" s="90"/>
      <c r="AL123" s="72">
        <f t="shared" si="476"/>
        <v>0</v>
      </c>
      <c r="AM123" s="87"/>
      <c r="AN123" s="90"/>
      <c r="AO123" s="72">
        <f t="shared" si="477"/>
        <v>0</v>
      </c>
    </row>
    <row r="124" spans="1:41" s="85" customFormat="1" ht="15" thickBot="1" x14ac:dyDescent="0.35">
      <c r="A124" s="201"/>
      <c r="B124" s="91" t="s">
        <v>16</v>
      </c>
      <c r="C124" s="92"/>
      <c r="D124" s="79">
        <f t="shared" si="464"/>
        <v>0</v>
      </c>
      <c r="E124" s="93">
        <f t="shared" si="465"/>
        <v>0</v>
      </c>
      <c r="F124" s="94"/>
      <c r="G124" s="95"/>
      <c r="H124" s="74">
        <f t="shared" si="466"/>
        <v>0</v>
      </c>
      <c r="I124" s="94"/>
      <c r="J124" s="95"/>
      <c r="K124" s="74">
        <f t="shared" si="467"/>
        <v>0</v>
      </c>
      <c r="L124" s="94"/>
      <c r="M124" s="95"/>
      <c r="N124" s="74">
        <f t="shared" si="468"/>
        <v>0</v>
      </c>
      <c r="O124" s="94"/>
      <c r="P124" s="95"/>
      <c r="Q124" s="74">
        <f t="shared" si="469"/>
        <v>0</v>
      </c>
      <c r="R124" s="94"/>
      <c r="S124" s="95"/>
      <c r="T124" s="74">
        <f t="shared" si="470"/>
        <v>0</v>
      </c>
      <c r="U124" s="94"/>
      <c r="V124" s="95"/>
      <c r="W124" s="74">
        <f t="shared" si="471"/>
        <v>0</v>
      </c>
      <c r="X124" s="94"/>
      <c r="Y124" s="95"/>
      <c r="Z124" s="74">
        <f t="shared" si="472"/>
        <v>0</v>
      </c>
      <c r="AA124" s="94"/>
      <c r="AB124" s="95"/>
      <c r="AC124" s="74">
        <f t="shared" si="473"/>
        <v>0</v>
      </c>
      <c r="AD124" s="94"/>
      <c r="AE124" s="95"/>
      <c r="AF124" s="74">
        <f t="shared" si="474"/>
        <v>0</v>
      </c>
      <c r="AG124" s="94"/>
      <c r="AH124" s="95"/>
      <c r="AI124" s="74">
        <f t="shared" si="475"/>
        <v>0</v>
      </c>
      <c r="AJ124" s="94"/>
      <c r="AK124" s="95"/>
      <c r="AL124" s="74">
        <f t="shared" si="476"/>
        <v>0</v>
      </c>
      <c r="AM124" s="94"/>
      <c r="AN124" s="95"/>
      <c r="AO124" s="74">
        <f t="shared" si="477"/>
        <v>0</v>
      </c>
    </row>
    <row r="125" spans="1:41" s="85" customFormat="1" x14ac:dyDescent="0.3">
      <c r="A125" s="201"/>
      <c r="B125" s="81" t="s">
        <v>17</v>
      </c>
      <c r="C125" s="96"/>
      <c r="D125" s="75">
        <f t="shared" si="464"/>
        <v>0</v>
      </c>
      <c r="E125" s="76">
        <f t="shared" si="465"/>
        <v>0</v>
      </c>
      <c r="F125" s="97"/>
      <c r="G125" s="98"/>
      <c r="H125" s="73">
        <f t="shared" si="466"/>
        <v>0</v>
      </c>
      <c r="I125" s="97"/>
      <c r="J125" s="98"/>
      <c r="K125" s="73">
        <f t="shared" si="467"/>
        <v>0</v>
      </c>
      <c r="L125" s="97"/>
      <c r="M125" s="98"/>
      <c r="N125" s="73">
        <f t="shared" si="468"/>
        <v>0</v>
      </c>
      <c r="O125" s="97"/>
      <c r="P125" s="98"/>
      <c r="Q125" s="73">
        <f t="shared" si="469"/>
        <v>0</v>
      </c>
      <c r="R125" s="97"/>
      <c r="S125" s="98"/>
      <c r="T125" s="73">
        <f t="shared" si="470"/>
        <v>0</v>
      </c>
      <c r="U125" s="97"/>
      <c r="V125" s="98"/>
      <c r="W125" s="73">
        <f t="shared" si="471"/>
        <v>0</v>
      </c>
      <c r="X125" s="97"/>
      <c r="Y125" s="98"/>
      <c r="Z125" s="73">
        <f t="shared" si="472"/>
        <v>0</v>
      </c>
      <c r="AA125" s="97"/>
      <c r="AB125" s="98"/>
      <c r="AC125" s="73">
        <f t="shared" si="473"/>
        <v>0</v>
      </c>
      <c r="AD125" s="97"/>
      <c r="AE125" s="98"/>
      <c r="AF125" s="73">
        <f t="shared" si="474"/>
        <v>0</v>
      </c>
      <c r="AG125" s="97"/>
      <c r="AH125" s="98"/>
      <c r="AI125" s="73">
        <f t="shared" si="475"/>
        <v>0</v>
      </c>
      <c r="AJ125" s="97"/>
      <c r="AK125" s="98"/>
      <c r="AL125" s="73">
        <f t="shared" si="476"/>
        <v>0</v>
      </c>
      <c r="AM125" s="97"/>
      <c r="AN125" s="98"/>
      <c r="AO125" s="73">
        <f t="shared" si="477"/>
        <v>0</v>
      </c>
    </row>
    <row r="126" spans="1:41" s="85" customFormat="1" x14ac:dyDescent="0.3">
      <c r="A126" s="202" t="s">
        <v>84</v>
      </c>
      <c r="B126" s="86" t="s">
        <v>18</v>
      </c>
      <c r="C126" s="82"/>
      <c r="D126" s="77">
        <f t="shared" si="464"/>
        <v>0</v>
      </c>
      <c r="E126" s="78">
        <f t="shared" si="465"/>
        <v>0</v>
      </c>
      <c r="F126" s="87"/>
      <c r="G126" s="99"/>
      <c r="H126" s="72">
        <f t="shared" si="466"/>
        <v>0</v>
      </c>
      <c r="I126" s="87"/>
      <c r="J126" s="99"/>
      <c r="K126" s="72">
        <f t="shared" si="467"/>
        <v>0</v>
      </c>
      <c r="L126" s="87"/>
      <c r="M126" s="99"/>
      <c r="N126" s="72">
        <f t="shared" si="468"/>
        <v>0</v>
      </c>
      <c r="O126" s="87"/>
      <c r="P126" s="99"/>
      <c r="Q126" s="72">
        <f t="shared" si="469"/>
        <v>0</v>
      </c>
      <c r="R126" s="87"/>
      <c r="S126" s="99"/>
      <c r="T126" s="72">
        <f t="shared" si="470"/>
        <v>0</v>
      </c>
      <c r="U126" s="87"/>
      <c r="V126" s="99"/>
      <c r="W126" s="72">
        <f t="shared" si="471"/>
        <v>0</v>
      </c>
      <c r="X126" s="87"/>
      <c r="Y126" s="99"/>
      <c r="Z126" s="72">
        <f t="shared" si="472"/>
        <v>0</v>
      </c>
      <c r="AA126" s="87"/>
      <c r="AB126" s="99"/>
      <c r="AC126" s="72">
        <f t="shared" si="473"/>
        <v>0</v>
      </c>
      <c r="AD126" s="87"/>
      <c r="AE126" s="99"/>
      <c r="AF126" s="72">
        <f t="shared" si="474"/>
        <v>0</v>
      </c>
      <c r="AG126" s="87"/>
      <c r="AH126" s="99"/>
      <c r="AI126" s="72">
        <f t="shared" si="475"/>
        <v>0</v>
      </c>
      <c r="AJ126" s="87"/>
      <c r="AK126" s="99"/>
      <c r="AL126" s="72">
        <f t="shared" si="476"/>
        <v>0</v>
      </c>
      <c r="AM126" s="87"/>
      <c r="AN126" s="99"/>
      <c r="AO126" s="72">
        <f t="shared" si="477"/>
        <v>0</v>
      </c>
    </row>
    <row r="127" spans="1:41" s="85" customFormat="1" x14ac:dyDescent="0.3">
      <c r="A127" s="202"/>
      <c r="B127" s="88" t="s">
        <v>22</v>
      </c>
      <c r="C127" s="82"/>
      <c r="D127" s="77">
        <f t="shared" si="464"/>
        <v>0</v>
      </c>
      <c r="E127" s="78">
        <f t="shared" si="465"/>
        <v>0</v>
      </c>
      <c r="F127" s="87"/>
      <c r="G127" s="99"/>
      <c r="H127" s="72">
        <f t="shared" si="466"/>
        <v>0</v>
      </c>
      <c r="I127" s="87"/>
      <c r="J127" s="99"/>
      <c r="K127" s="72">
        <f t="shared" si="467"/>
        <v>0</v>
      </c>
      <c r="L127" s="87"/>
      <c r="M127" s="99"/>
      <c r="N127" s="72">
        <f t="shared" si="468"/>
        <v>0</v>
      </c>
      <c r="O127" s="87"/>
      <c r="P127" s="99"/>
      <c r="Q127" s="72">
        <f t="shared" si="469"/>
        <v>0</v>
      </c>
      <c r="R127" s="87"/>
      <c r="S127" s="99"/>
      <c r="T127" s="72">
        <f t="shared" si="470"/>
        <v>0</v>
      </c>
      <c r="U127" s="87"/>
      <c r="V127" s="99"/>
      <c r="W127" s="72">
        <f t="shared" si="471"/>
        <v>0</v>
      </c>
      <c r="X127" s="87"/>
      <c r="Y127" s="99"/>
      <c r="Z127" s="72">
        <f t="shared" si="472"/>
        <v>0</v>
      </c>
      <c r="AA127" s="87"/>
      <c r="AB127" s="99"/>
      <c r="AC127" s="72">
        <f t="shared" si="473"/>
        <v>0</v>
      </c>
      <c r="AD127" s="87"/>
      <c r="AE127" s="99"/>
      <c r="AF127" s="72">
        <f t="shared" si="474"/>
        <v>0</v>
      </c>
      <c r="AG127" s="87"/>
      <c r="AH127" s="99"/>
      <c r="AI127" s="72">
        <f t="shared" si="475"/>
        <v>0</v>
      </c>
      <c r="AJ127" s="87"/>
      <c r="AK127" s="99"/>
      <c r="AL127" s="72">
        <f t="shared" si="476"/>
        <v>0</v>
      </c>
      <c r="AM127" s="87"/>
      <c r="AN127" s="99"/>
      <c r="AO127" s="72">
        <f t="shared" si="477"/>
        <v>0</v>
      </c>
    </row>
    <row r="128" spans="1:41" s="85" customFormat="1" x14ac:dyDescent="0.3">
      <c r="A128" s="202"/>
      <c r="B128" s="100" t="s">
        <v>23</v>
      </c>
      <c r="C128" s="82"/>
      <c r="D128" s="77">
        <f t="shared" si="464"/>
        <v>0</v>
      </c>
      <c r="E128" s="78">
        <f t="shared" si="465"/>
        <v>0</v>
      </c>
      <c r="F128" s="87"/>
      <c r="G128" s="99"/>
      <c r="H128" s="72">
        <f t="shared" si="466"/>
        <v>0</v>
      </c>
      <c r="I128" s="87"/>
      <c r="J128" s="99"/>
      <c r="K128" s="72">
        <f t="shared" si="467"/>
        <v>0</v>
      </c>
      <c r="L128" s="87"/>
      <c r="M128" s="99"/>
      <c r="N128" s="72">
        <f t="shared" si="468"/>
        <v>0</v>
      </c>
      <c r="O128" s="87"/>
      <c r="P128" s="99"/>
      <c r="Q128" s="72">
        <f t="shared" si="469"/>
        <v>0</v>
      </c>
      <c r="R128" s="87"/>
      <c r="S128" s="99"/>
      <c r="T128" s="72">
        <f t="shared" si="470"/>
        <v>0</v>
      </c>
      <c r="U128" s="87"/>
      <c r="V128" s="99"/>
      <c r="W128" s="72">
        <f t="shared" si="471"/>
        <v>0</v>
      </c>
      <c r="X128" s="87"/>
      <c r="Y128" s="99"/>
      <c r="Z128" s="72">
        <f t="shared" si="472"/>
        <v>0</v>
      </c>
      <c r="AA128" s="87"/>
      <c r="AB128" s="99"/>
      <c r="AC128" s="72">
        <f t="shared" si="473"/>
        <v>0</v>
      </c>
      <c r="AD128" s="87"/>
      <c r="AE128" s="99"/>
      <c r="AF128" s="72">
        <f t="shared" si="474"/>
        <v>0</v>
      </c>
      <c r="AG128" s="87"/>
      <c r="AH128" s="99"/>
      <c r="AI128" s="72">
        <f t="shared" si="475"/>
        <v>0</v>
      </c>
      <c r="AJ128" s="87"/>
      <c r="AK128" s="99"/>
      <c r="AL128" s="72">
        <f t="shared" si="476"/>
        <v>0</v>
      </c>
      <c r="AM128" s="87"/>
      <c r="AN128" s="99"/>
      <c r="AO128" s="72">
        <f t="shared" si="477"/>
        <v>0</v>
      </c>
    </row>
    <row r="129" spans="1:41" s="85" customFormat="1" x14ac:dyDescent="0.3">
      <c r="A129" s="202"/>
      <c r="B129" s="81" t="s">
        <v>19</v>
      </c>
      <c r="C129" s="82"/>
      <c r="D129" s="77">
        <f t="shared" si="464"/>
        <v>0</v>
      </c>
      <c r="E129" s="78">
        <f t="shared" si="465"/>
        <v>0</v>
      </c>
      <c r="F129" s="87"/>
      <c r="G129" s="99"/>
      <c r="H129" s="72">
        <f t="shared" si="466"/>
        <v>0</v>
      </c>
      <c r="I129" s="87"/>
      <c r="J129" s="99"/>
      <c r="K129" s="72">
        <f t="shared" si="467"/>
        <v>0</v>
      </c>
      <c r="L129" s="87"/>
      <c r="M129" s="99"/>
      <c r="N129" s="72">
        <f t="shared" si="468"/>
        <v>0</v>
      </c>
      <c r="O129" s="87"/>
      <c r="P129" s="99"/>
      <c r="Q129" s="72">
        <f t="shared" si="469"/>
        <v>0</v>
      </c>
      <c r="R129" s="87"/>
      <c r="S129" s="99"/>
      <c r="T129" s="72">
        <f t="shared" si="470"/>
        <v>0</v>
      </c>
      <c r="U129" s="87"/>
      <c r="V129" s="99"/>
      <c r="W129" s="72">
        <f t="shared" si="471"/>
        <v>0</v>
      </c>
      <c r="X129" s="87"/>
      <c r="Y129" s="99"/>
      <c r="Z129" s="72">
        <f t="shared" si="472"/>
        <v>0</v>
      </c>
      <c r="AA129" s="87"/>
      <c r="AB129" s="99"/>
      <c r="AC129" s="72">
        <f t="shared" si="473"/>
        <v>0</v>
      </c>
      <c r="AD129" s="87"/>
      <c r="AE129" s="99"/>
      <c r="AF129" s="72">
        <f t="shared" si="474"/>
        <v>0</v>
      </c>
      <c r="AG129" s="87"/>
      <c r="AH129" s="99"/>
      <c r="AI129" s="72">
        <f t="shared" si="475"/>
        <v>0</v>
      </c>
      <c r="AJ129" s="87"/>
      <c r="AK129" s="99"/>
      <c r="AL129" s="72">
        <f t="shared" si="476"/>
        <v>0</v>
      </c>
      <c r="AM129" s="87"/>
      <c r="AN129" s="99"/>
      <c r="AO129" s="72">
        <f t="shared" si="477"/>
        <v>0</v>
      </c>
    </row>
    <row r="130" spans="1:41" s="85" customFormat="1" x14ac:dyDescent="0.3">
      <c r="A130" s="202"/>
      <c r="B130" s="86" t="s">
        <v>20</v>
      </c>
      <c r="C130" s="82"/>
      <c r="D130" s="77">
        <f t="shared" si="464"/>
        <v>0</v>
      </c>
      <c r="E130" s="78">
        <f t="shared" si="465"/>
        <v>0</v>
      </c>
      <c r="F130" s="87"/>
      <c r="G130" s="99"/>
      <c r="H130" s="72">
        <f t="shared" si="466"/>
        <v>0</v>
      </c>
      <c r="I130" s="87"/>
      <c r="J130" s="99"/>
      <c r="K130" s="72">
        <f t="shared" si="467"/>
        <v>0</v>
      </c>
      <c r="L130" s="87"/>
      <c r="M130" s="99"/>
      <c r="N130" s="72">
        <f t="shared" si="468"/>
        <v>0</v>
      </c>
      <c r="O130" s="87"/>
      <c r="P130" s="99"/>
      <c r="Q130" s="72">
        <f t="shared" si="469"/>
        <v>0</v>
      </c>
      <c r="R130" s="87"/>
      <c r="S130" s="99"/>
      <c r="T130" s="72">
        <f t="shared" si="470"/>
        <v>0</v>
      </c>
      <c r="U130" s="87"/>
      <c r="V130" s="99"/>
      <c r="W130" s="72">
        <f t="shared" si="471"/>
        <v>0</v>
      </c>
      <c r="X130" s="87"/>
      <c r="Y130" s="99"/>
      <c r="Z130" s="72">
        <f t="shared" si="472"/>
        <v>0</v>
      </c>
      <c r="AA130" s="87"/>
      <c r="AB130" s="99"/>
      <c r="AC130" s="72">
        <f t="shared" si="473"/>
        <v>0</v>
      </c>
      <c r="AD130" s="87"/>
      <c r="AE130" s="99"/>
      <c r="AF130" s="72">
        <f t="shared" si="474"/>
        <v>0</v>
      </c>
      <c r="AG130" s="87"/>
      <c r="AH130" s="99"/>
      <c r="AI130" s="72">
        <f t="shared" si="475"/>
        <v>0</v>
      </c>
      <c r="AJ130" s="87"/>
      <c r="AK130" s="99"/>
      <c r="AL130" s="72">
        <f t="shared" si="476"/>
        <v>0</v>
      </c>
      <c r="AM130" s="87"/>
      <c r="AN130" s="99"/>
      <c r="AO130" s="72">
        <f t="shared" si="477"/>
        <v>0</v>
      </c>
    </row>
    <row r="131" spans="1:41" s="85" customFormat="1" x14ac:dyDescent="0.3">
      <c r="A131" s="202"/>
      <c r="B131" s="86" t="s">
        <v>21</v>
      </c>
      <c r="C131" s="82"/>
      <c r="D131" s="77">
        <f t="shared" si="464"/>
        <v>0</v>
      </c>
      <c r="E131" s="78">
        <f t="shared" si="465"/>
        <v>0</v>
      </c>
      <c r="F131" s="87"/>
      <c r="G131" s="99"/>
      <c r="H131" s="72">
        <f t="shared" si="466"/>
        <v>0</v>
      </c>
      <c r="I131" s="87"/>
      <c r="J131" s="99"/>
      <c r="K131" s="72">
        <f t="shared" si="467"/>
        <v>0</v>
      </c>
      <c r="L131" s="87"/>
      <c r="M131" s="99"/>
      <c r="N131" s="72">
        <f t="shared" si="468"/>
        <v>0</v>
      </c>
      <c r="O131" s="87"/>
      <c r="P131" s="99"/>
      <c r="Q131" s="72">
        <f t="shared" si="469"/>
        <v>0</v>
      </c>
      <c r="R131" s="87"/>
      <c r="S131" s="99"/>
      <c r="T131" s="72">
        <f t="shared" si="470"/>
        <v>0</v>
      </c>
      <c r="U131" s="87"/>
      <c r="V131" s="99"/>
      <c r="W131" s="72">
        <f t="shared" si="471"/>
        <v>0</v>
      </c>
      <c r="X131" s="87"/>
      <c r="Y131" s="99"/>
      <c r="Z131" s="72">
        <f t="shared" si="472"/>
        <v>0</v>
      </c>
      <c r="AA131" s="87"/>
      <c r="AB131" s="99"/>
      <c r="AC131" s="72">
        <f t="shared" si="473"/>
        <v>0</v>
      </c>
      <c r="AD131" s="87"/>
      <c r="AE131" s="99"/>
      <c r="AF131" s="72">
        <f t="shared" si="474"/>
        <v>0</v>
      </c>
      <c r="AG131" s="87"/>
      <c r="AH131" s="99"/>
      <c r="AI131" s="72">
        <f t="shared" si="475"/>
        <v>0</v>
      </c>
      <c r="AJ131" s="87"/>
      <c r="AK131" s="99"/>
      <c r="AL131" s="72">
        <f t="shared" si="476"/>
        <v>0</v>
      </c>
      <c r="AM131" s="87"/>
      <c r="AN131" s="99"/>
      <c r="AO131" s="72">
        <f t="shared" si="477"/>
        <v>0</v>
      </c>
    </row>
    <row r="132" spans="1:41" s="85" customFormat="1" ht="15" thickBot="1" x14ac:dyDescent="0.35">
      <c r="A132" s="202"/>
      <c r="B132" s="86" t="s">
        <v>47</v>
      </c>
      <c r="C132" s="92"/>
      <c r="D132" s="79">
        <f t="shared" si="464"/>
        <v>0</v>
      </c>
      <c r="E132" s="80">
        <f t="shared" si="465"/>
        <v>0</v>
      </c>
      <c r="F132" s="94"/>
      <c r="G132" s="101"/>
      <c r="H132" s="74">
        <f t="shared" si="466"/>
        <v>0</v>
      </c>
      <c r="I132" s="94"/>
      <c r="J132" s="101"/>
      <c r="K132" s="74">
        <f t="shared" si="467"/>
        <v>0</v>
      </c>
      <c r="L132" s="94"/>
      <c r="M132" s="101"/>
      <c r="N132" s="74">
        <f t="shared" si="468"/>
        <v>0</v>
      </c>
      <c r="O132" s="94"/>
      <c r="P132" s="101"/>
      <c r="Q132" s="74">
        <f t="shared" si="469"/>
        <v>0</v>
      </c>
      <c r="R132" s="94"/>
      <c r="S132" s="101"/>
      <c r="T132" s="74">
        <f t="shared" si="470"/>
        <v>0</v>
      </c>
      <c r="U132" s="94"/>
      <c r="V132" s="101"/>
      <c r="W132" s="74">
        <f t="shared" si="471"/>
        <v>0</v>
      </c>
      <c r="X132" s="94"/>
      <c r="Y132" s="101"/>
      <c r="Z132" s="74">
        <f t="shared" si="472"/>
        <v>0</v>
      </c>
      <c r="AA132" s="94"/>
      <c r="AB132" s="101"/>
      <c r="AC132" s="74">
        <f t="shared" si="473"/>
        <v>0</v>
      </c>
      <c r="AD132" s="94"/>
      <c r="AE132" s="101"/>
      <c r="AF132" s="74">
        <f t="shared" si="474"/>
        <v>0</v>
      </c>
      <c r="AG132" s="94"/>
      <c r="AH132" s="101"/>
      <c r="AI132" s="74">
        <f t="shared" si="475"/>
        <v>0</v>
      </c>
      <c r="AJ132" s="94"/>
      <c r="AK132" s="101"/>
      <c r="AL132" s="74">
        <f t="shared" si="476"/>
        <v>0</v>
      </c>
      <c r="AM132" s="94"/>
      <c r="AN132" s="101"/>
      <c r="AO132" s="74">
        <f t="shared" si="477"/>
        <v>0</v>
      </c>
    </row>
    <row r="133" spans="1:41" ht="32.549999999999997" customHeight="1" thickBot="1" x14ac:dyDescent="0.5">
      <c r="B133" s="47" t="s">
        <v>124</v>
      </c>
    </row>
    <row r="134" spans="1:41" ht="16.2" thickBot="1" x14ac:dyDescent="0.35">
      <c r="A134" s="111" t="s">
        <v>50</v>
      </c>
      <c r="B134" s="110">
        <v>150000</v>
      </c>
      <c r="C134" s="123"/>
      <c r="D134" s="203" t="s">
        <v>0</v>
      </c>
      <c r="E134" s="204"/>
      <c r="F134" s="204" t="s">
        <v>1</v>
      </c>
      <c r="G134" s="204"/>
      <c r="H134" s="124"/>
      <c r="I134" s="204" t="s">
        <v>2</v>
      </c>
      <c r="J134" s="204"/>
      <c r="K134" s="124"/>
      <c r="L134" s="204" t="s">
        <v>3</v>
      </c>
      <c r="M134" s="204"/>
      <c r="N134" s="124"/>
      <c r="O134" s="204" t="s">
        <v>4</v>
      </c>
      <c r="P134" s="204"/>
      <c r="Q134" s="124"/>
      <c r="R134" s="204" t="s">
        <v>5</v>
      </c>
      <c r="S134" s="204"/>
      <c r="T134" s="124"/>
      <c r="U134" s="204" t="s">
        <v>6</v>
      </c>
      <c r="V134" s="204"/>
      <c r="W134" s="124"/>
      <c r="X134" s="204" t="s">
        <v>7</v>
      </c>
      <c r="Y134" s="204"/>
      <c r="Z134" s="124"/>
      <c r="AA134" s="204" t="s">
        <v>8</v>
      </c>
      <c r="AB134" s="204"/>
      <c r="AC134" s="124"/>
      <c r="AD134" s="204" t="s">
        <v>9</v>
      </c>
      <c r="AE134" s="204"/>
      <c r="AF134" s="124"/>
      <c r="AG134" s="204" t="s">
        <v>10</v>
      </c>
      <c r="AH134" s="204"/>
      <c r="AI134" s="124"/>
      <c r="AJ134" s="204" t="s">
        <v>11</v>
      </c>
      <c r="AK134" s="204"/>
      <c r="AL134" s="124"/>
      <c r="AM134" s="204" t="s">
        <v>12</v>
      </c>
      <c r="AN134" s="204"/>
      <c r="AO134" s="124"/>
    </row>
    <row r="135" spans="1:41" x14ac:dyDescent="0.3">
      <c r="A135" s="112" t="s">
        <v>51</v>
      </c>
      <c r="B135" s="17">
        <v>0.2</v>
      </c>
      <c r="C135" s="19" t="s">
        <v>67</v>
      </c>
      <c r="D135" s="20" t="s">
        <v>13</v>
      </c>
      <c r="E135" s="21" t="s">
        <v>14</v>
      </c>
      <c r="F135" s="22" t="s">
        <v>13</v>
      </c>
      <c r="G135" s="23" t="s">
        <v>14</v>
      </c>
      <c r="H135" s="24" t="s">
        <v>65</v>
      </c>
      <c r="I135" s="22" t="s">
        <v>13</v>
      </c>
      <c r="J135" s="23" t="s">
        <v>14</v>
      </c>
      <c r="K135" s="24" t="s">
        <v>65</v>
      </c>
      <c r="L135" s="22" t="s">
        <v>13</v>
      </c>
      <c r="M135" s="23" t="s">
        <v>14</v>
      </c>
      <c r="N135" s="24" t="s">
        <v>65</v>
      </c>
      <c r="O135" s="22" t="s">
        <v>13</v>
      </c>
      <c r="P135" s="23" t="s">
        <v>14</v>
      </c>
      <c r="Q135" s="24" t="s">
        <v>65</v>
      </c>
      <c r="R135" s="22" t="s">
        <v>13</v>
      </c>
      <c r="S135" s="23" t="s">
        <v>14</v>
      </c>
      <c r="T135" s="24" t="s">
        <v>65</v>
      </c>
      <c r="U135" s="22" t="s">
        <v>13</v>
      </c>
      <c r="V135" s="23" t="s">
        <v>14</v>
      </c>
      <c r="W135" s="24" t="s">
        <v>65</v>
      </c>
      <c r="X135" s="22" t="s">
        <v>13</v>
      </c>
      <c r="Y135" s="23" t="s">
        <v>14</v>
      </c>
      <c r="Z135" s="24" t="s">
        <v>65</v>
      </c>
      <c r="AA135" s="22" t="s">
        <v>13</v>
      </c>
      <c r="AB135" s="23" t="s">
        <v>14</v>
      </c>
      <c r="AC135" s="24" t="s">
        <v>65</v>
      </c>
      <c r="AD135" s="22" t="s">
        <v>13</v>
      </c>
      <c r="AE135" s="23" t="s">
        <v>14</v>
      </c>
      <c r="AF135" s="24" t="s">
        <v>65</v>
      </c>
      <c r="AG135" s="22" t="s">
        <v>13</v>
      </c>
      <c r="AH135" s="23" t="s">
        <v>14</v>
      </c>
      <c r="AI135" s="24" t="s">
        <v>65</v>
      </c>
      <c r="AJ135" s="22" t="s">
        <v>13</v>
      </c>
      <c r="AK135" s="23" t="s">
        <v>14</v>
      </c>
      <c r="AL135" s="24" t="s">
        <v>65</v>
      </c>
      <c r="AM135" s="22" t="s">
        <v>13</v>
      </c>
      <c r="AN135" s="23" t="s">
        <v>14</v>
      </c>
      <c r="AO135" s="24" t="s">
        <v>65</v>
      </c>
    </row>
    <row r="136" spans="1:41" x14ac:dyDescent="0.3">
      <c r="A136" s="205" t="s">
        <v>83</v>
      </c>
      <c r="B136" s="25" t="s">
        <v>48</v>
      </c>
      <c r="C136" s="26"/>
      <c r="D136" s="27"/>
      <c r="E136" s="28"/>
      <c r="F136" s="29"/>
      <c r="G136" s="30"/>
      <c r="H136" s="31"/>
      <c r="I136" s="29"/>
      <c r="J136" s="30"/>
      <c r="K136" s="31"/>
      <c r="L136" s="29"/>
      <c r="M136" s="30"/>
      <c r="N136" s="31"/>
      <c r="O136" s="29"/>
      <c r="P136" s="30"/>
      <c r="Q136" s="31"/>
      <c r="R136" s="29"/>
      <c r="S136" s="30"/>
      <c r="T136" s="31"/>
      <c r="U136" s="29"/>
      <c r="V136" s="30"/>
      <c r="W136" s="31"/>
      <c r="X136" s="29"/>
      <c r="Y136" s="30"/>
      <c r="Z136" s="31"/>
      <c r="AA136" s="29"/>
      <c r="AB136" s="30"/>
      <c r="AC136" s="31"/>
      <c r="AD136" s="29"/>
      <c r="AE136" s="30"/>
      <c r="AF136" s="31"/>
      <c r="AG136" s="29"/>
      <c r="AH136" s="30"/>
      <c r="AI136" s="31"/>
      <c r="AJ136" s="29"/>
      <c r="AK136" s="30"/>
      <c r="AL136" s="31"/>
      <c r="AM136" s="29"/>
      <c r="AN136" s="30"/>
      <c r="AO136" s="31"/>
    </row>
    <row r="137" spans="1:41" ht="13.8" customHeight="1" x14ac:dyDescent="0.3">
      <c r="A137" s="205"/>
      <c r="B137" s="32" t="s">
        <v>44</v>
      </c>
      <c r="C137" s="33"/>
      <c r="D137" s="34">
        <v>0</v>
      </c>
      <c r="E137" s="48">
        <f t="shared" ref="E137:E142" si="478">G137+J137+M137+P137+S137+V137+Y137+AB137+AE137+AH137+AK137+AN137</f>
        <v>0</v>
      </c>
      <c r="F137" s="161">
        <f t="shared" ref="F137" si="479">+$D137/12</f>
        <v>0</v>
      </c>
      <c r="G137" s="65">
        <f>+G138</f>
        <v>0</v>
      </c>
      <c r="H137" s="72">
        <f>+G137-F137</f>
        <v>0</v>
      </c>
      <c r="I137" s="161">
        <f t="shared" ref="I137" si="480">+$D137/12</f>
        <v>0</v>
      </c>
      <c r="J137" s="65">
        <f t="shared" ref="J137" si="481">+J138</f>
        <v>0</v>
      </c>
      <c r="K137" s="72">
        <f>+J137-I137+H137</f>
        <v>0</v>
      </c>
      <c r="L137" s="161">
        <f t="shared" ref="L137:AM137" si="482">+$D137/12</f>
        <v>0</v>
      </c>
      <c r="M137" s="65">
        <f t="shared" ref="M137:AN137" si="483">+M138</f>
        <v>0</v>
      </c>
      <c r="N137" s="72">
        <f t="shared" ref="N137" si="484">+M137-L137+K137</f>
        <v>0</v>
      </c>
      <c r="O137" s="161">
        <f t="shared" si="482"/>
        <v>0</v>
      </c>
      <c r="P137" s="65">
        <f t="shared" si="483"/>
        <v>0</v>
      </c>
      <c r="Q137" s="72">
        <f t="shared" ref="Q137" si="485">+P137-O137+N137</f>
        <v>0</v>
      </c>
      <c r="R137" s="161">
        <f t="shared" si="482"/>
        <v>0</v>
      </c>
      <c r="S137" s="65">
        <f t="shared" si="483"/>
        <v>0</v>
      </c>
      <c r="T137" s="72">
        <f t="shared" ref="T137" si="486">+S137-R137+Q137</f>
        <v>0</v>
      </c>
      <c r="U137" s="161">
        <f t="shared" si="482"/>
        <v>0</v>
      </c>
      <c r="V137" s="65">
        <f t="shared" si="483"/>
        <v>0</v>
      </c>
      <c r="W137" s="72">
        <f t="shared" ref="W137" si="487">+V137-U137+T137</f>
        <v>0</v>
      </c>
      <c r="X137" s="161">
        <f t="shared" si="482"/>
        <v>0</v>
      </c>
      <c r="Y137" s="65">
        <f t="shared" si="483"/>
        <v>0</v>
      </c>
      <c r="Z137" s="72">
        <f t="shared" ref="Z137" si="488">+Y137-X137+W137</f>
        <v>0</v>
      </c>
      <c r="AA137" s="161">
        <f t="shared" si="482"/>
        <v>0</v>
      </c>
      <c r="AB137" s="65">
        <f t="shared" si="483"/>
        <v>0</v>
      </c>
      <c r="AC137" s="72">
        <f t="shared" ref="AC137" si="489">+AB137-AA137+Z137</f>
        <v>0</v>
      </c>
      <c r="AD137" s="161">
        <f t="shared" si="482"/>
        <v>0</v>
      </c>
      <c r="AE137" s="65">
        <f t="shared" si="483"/>
        <v>0</v>
      </c>
      <c r="AF137" s="72">
        <f t="shared" ref="AF137" si="490">+AE137-AD137+AC137</f>
        <v>0</v>
      </c>
      <c r="AG137" s="161">
        <f t="shared" si="482"/>
        <v>0</v>
      </c>
      <c r="AH137" s="65">
        <f t="shared" si="483"/>
        <v>0</v>
      </c>
      <c r="AI137" s="72">
        <f t="shared" ref="AI137" si="491">+AH137-AG137+AF137</f>
        <v>0</v>
      </c>
      <c r="AJ137" s="161">
        <f t="shared" si="482"/>
        <v>0</v>
      </c>
      <c r="AK137" s="65">
        <f t="shared" si="483"/>
        <v>0</v>
      </c>
      <c r="AL137" s="72">
        <f t="shared" ref="AL137" si="492">+AK137-AJ137+AI137</f>
        <v>0</v>
      </c>
      <c r="AM137" s="161">
        <f t="shared" si="482"/>
        <v>0</v>
      </c>
      <c r="AN137" s="65">
        <f t="shared" si="483"/>
        <v>0</v>
      </c>
      <c r="AO137" s="72">
        <f t="shared" ref="AO137" si="493">+AN137-AM137+AL137</f>
        <v>0</v>
      </c>
    </row>
    <row r="138" spans="1:41" s="36" customFormat="1" ht="13.8" customHeight="1" x14ac:dyDescent="0.3">
      <c r="A138" s="205"/>
      <c r="B138" s="35" t="s">
        <v>68</v>
      </c>
      <c r="C138" s="33"/>
      <c r="D138" s="49">
        <f>F138+I138+L138+O138+R138+U138+X138+AA138+AD138+AG138+AJ138+AM138</f>
        <v>0</v>
      </c>
      <c r="E138" s="48">
        <f t="shared" si="478"/>
        <v>0</v>
      </c>
      <c r="F138" s="161">
        <f>INDEX('KPI CHIUSURE'!G$167:G$203,MATCH('Controllo-KPI'!$B133,'KPI CHIUSURE'!$A$167:$A$203,0))</f>
        <v>0</v>
      </c>
      <c r="G138" s="65">
        <f>INDEX('KPI CHIUSURE'!H$167:H$203,MATCH('Controllo-KPI'!$B133,'KPI CHIUSURE'!$A$167:$A$203,0))</f>
        <v>0</v>
      </c>
      <c r="H138" s="72"/>
      <c r="I138" s="161">
        <f>INDEX('KPI CHIUSURE'!J$167:J$203,MATCH('Controllo-KPI'!$B133,'KPI CHIUSURE'!$A$167:$A$203,0))</f>
        <v>0</v>
      </c>
      <c r="J138" s="65">
        <f>INDEX('KPI CHIUSURE'!K$167:K$203,MATCH('Controllo-KPI'!$B133,'KPI CHIUSURE'!$A$167:$A$203,0))</f>
        <v>0</v>
      </c>
      <c r="K138" s="72"/>
      <c r="L138" s="161">
        <f>INDEX('KPI CHIUSURE'!M$167:M$203,MATCH('Controllo-KPI'!$B133,'KPI CHIUSURE'!$A$167:$A$203,0))</f>
        <v>0</v>
      </c>
      <c r="M138" s="65">
        <f>INDEX('KPI CHIUSURE'!N$167:N$203,MATCH('Controllo-KPI'!$B133,'KPI CHIUSURE'!$A$167:$A$203,0))</f>
        <v>0</v>
      </c>
      <c r="N138" s="72"/>
      <c r="O138" s="161">
        <f>INDEX('KPI CHIUSURE'!P$167:P$203,MATCH('Controllo-KPI'!$B133,'KPI CHIUSURE'!$A$167:$A$203,0))</f>
        <v>0</v>
      </c>
      <c r="P138" s="65">
        <f>INDEX('KPI CHIUSURE'!Q$167:Q$203,MATCH('Controllo-KPI'!$B133,'KPI CHIUSURE'!$A$167:$A$203,0))</f>
        <v>0</v>
      </c>
      <c r="Q138" s="72"/>
      <c r="R138" s="161">
        <f>INDEX('KPI CHIUSURE'!S$167:S$203,MATCH('Controllo-KPI'!$B133,'KPI CHIUSURE'!$A$167:$A$203,0))</f>
        <v>0</v>
      </c>
      <c r="S138" s="65">
        <f>INDEX('KPI CHIUSURE'!T$167:T$203,MATCH('Controllo-KPI'!$B133,'KPI CHIUSURE'!$A$167:$A$203,0))</f>
        <v>0</v>
      </c>
      <c r="T138" s="72"/>
      <c r="U138" s="161">
        <f>INDEX('KPI CHIUSURE'!V$167:V$203,MATCH('Controllo-KPI'!$B133,'KPI CHIUSURE'!$A$167:$A$203,0))</f>
        <v>0</v>
      </c>
      <c r="V138" s="65">
        <f>INDEX('KPI CHIUSURE'!W$167:W$203,MATCH('Controllo-KPI'!$B133,'KPI CHIUSURE'!$A$167:$A$203,0))</f>
        <v>0</v>
      </c>
      <c r="W138" s="72"/>
      <c r="X138" s="161">
        <f>INDEX('KPI CHIUSURE'!Y$167:Y$203,MATCH('Controllo-KPI'!$B133,'KPI CHIUSURE'!$A$167:$A$203,0))</f>
        <v>0</v>
      </c>
      <c r="Y138" s="65">
        <f>INDEX('KPI CHIUSURE'!Z$167:Z$203,MATCH('Controllo-KPI'!$B133,'KPI CHIUSURE'!$A$167:$A$203,0))</f>
        <v>0</v>
      </c>
      <c r="Z138" s="72"/>
      <c r="AA138" s="161">
        <f>INDEX('KPI CHIUSURE'!AB$167:AB$203,MATCH('Controllo-KPI'!$B133,'KPI CHIUSURE'!$A$167:$A$203,0))</f>
        <v>0</v>
      </c>
      <c r="AB138" s="65">
        <f>INDEX('KPI CHIUSURE'!AC$167:AC$203,MATCH('Controllo-KPI'!$B133,'KPI CHIUSURE'!$A$167:$A$203,0))</f>
        <v>0</v>
      </c>
      <c r="AC138" s="72"/>
      <c r="AD138" s="161">
        <f>INDEX('KPI CHIUSURE'!AE$167:AE$203,MATCH('Controllo-KPI'!$B133,'KPI CHIUSURE'!$A$167:$A$203,0))</f>
        <v>0</v>
      </c>
      <c r="AE138" s="65">
        <f>INDEX('KPI CHIUSURE'!AF$167:AF$203,MATCH('Controllo-KPI'!$B133,'KPI CHIUSURE'!$A$167:$A$203,0))</f>
        <v>0</v>
      </c>
      <c r="AF138" s="72"/>
      <c r="AG138" s="161">
        <f>INDEX('KPI CHIUSURE'!AH$167:AH$203,MATCH('Controllo-KPI'!$B133,'KPI CHIUSURE'!$A$167:$A$203,0))</f>
        <v>0</v>
      </c>
      <c r="AH138" s="65">
        <f>INDEX('KPI CHIUSURE'!AI$167:AI$203,MATCH('Controllo-KPI'!$B133,'KPI CHIUSURE'!$A$167:$A$203,0))</f>
        <v>0</v>
      </c>
      <c r="AI138" s="72"/>
      <c r="AJ138" s="161">
        <f>INDEX('KPI CHIUSURE'!AK$167:AK$203,MATCH('Controllo-KPI'!$B133,'KPI CHIUSURE'!$A$167:$A$203,0))</f>
        <v>0</v>
      </c>
      <c r="AK138" s="65">
        <f>INDEX('KPI CHIUSURE'!AL$167:AL$203,MATCH('Controllo-KPI'!$B133,'KPI CHIUSURE'!$A$167:$A$203,0))</f>
        <v>0</v>
      </c>
      <c r="AL138" s="72"/>
      <c r="AM138" s="161">
        <f>INDEX('KPI CHIUSURE'!AN$167:AN$203,MATCH('Controllo-KPI'!$B133,'KPI CHIUSURE'!$A$167:$A$203,0))</f>
        <v>0</v>
      </c>
      <c r="AN138" s="65">
        <f>INDEX('KPI CHIUSURE'!AO$167:AO$203,MATCH('Controllo-KPI'!$B133,'KPI CHIUSURE'!$A$167:$A$203,0))</f>
        <v>0</v>
      </c>
      <c r="AO138" s="72"/>
    </row>
    <row r="139" spans="1:41" ht="13.8" customHeight="1" x14ac:dyDescent="0.3">
      <c r="A139" s="205"/>
      <c r="B139" s="32" t="s">
        <v>45</v>
      </c>
      <c r="C139" s="33"/>
      <c r="D139" s="49">
        <f>+D137/B135</f>
        <v>0</v>
      </c>
      <c r="E139" s="48">
        <f t="shared" si="478"/>
        <v>0</v>
      </c>
      <c r="F139" s="87">
        <f>+D139/12</f>
        <v>0</v>
      </c>
      <c r="G139" s="162"/>
      <c r="H139" s="72">
        <f t="shared" ref="H139:H150" si="494">+G139-F139</f>
        <v>0</v>
      </c>
      <c r="I139" s="87">
        <f>+F139</f>
        <v>0</v>
      </c>
      <c r="J139" s="162"/>
      <c r="K139" s="72">
        <f t="shared" ref="K139:K142" si="495">+J139-I139+H139</f>
        <v>0</v>
      </c>
      <c r="L139" s="87">
        <f t="shared" ref="L139:L142" si="496">+I139</f>
        <v>0</v>
      </c>
      <c r="M139" s="162"/>
      <c r="N139" s="72">
        <f t="shared" ref="N139:N142" si="497">+M139-L139+K139</f>
        <v>0</v>
      </c>
      <c r="O139" s="87">
        <f t="shared" ref="O139:O142" si="498">+L139</f>
        <v>0</v>
      </c>
      <c r="P139" s="162"/>
      <c r="Q139" s="72">
        <f t="shared" ref="Q139:Q142" si="499">+P139-O139+N139</f>
        <v>0</v>
      </c>
      <c r="R139" s="87">
        <f t="shared" ref="R139:R142" si="500">+O139</f>
        <v>0</v>
      </c>
      <c r="S139" s="162"/>
      <c r="T139" s="72">
        <f t="shared" ref="T139:T142" si="501">+S139-R139+Q139</f>
        <v>0</v>
      </c>
      <c r="U139" s="87">
        <f t="shared" ref="U139:U142" si="502">+R139</f>
        <v>0</v>
      </c>
      <c r="V139" s="162"/>
      <c r="W139" s="72">
        <f t="shared" ref="W139:W142" si="503">+V139-U139+T139</f>
        <v>0</v>
      </c>
      <c r="X139" s="87">
        <f t="shared" ref="X139:X142" si="504">+U139</f>
        <v>0</v>
      </c>
      <c r="Y139" s="162"/>
      <c r="Z139" s="72">
        <f t="shared" ref="Z139:Z142" si="505">+Y139-X139+W139</f>
        <v>0</v>
      </c>
      <c r="AA139" s="87">
        <f t="shared" ref="AA139:AA142" si="506">+X139</f>
        <v>0</v>
      </c>
      <c r="AB139" s="162"/>
      <c r="AC139" s="72">
        <f t="shared" ref="AC139:AC142" si="507">+AB139-AA139+Z139</f>
        <v>0</v>
      </c>
      <c r="AD139" s="87">
        <f t="shared" ref="AD139:AD142" si="508">+AA139</f>
        <v>0</v>
      </c>
      <c r="AE139" s="162"/>
      <c r="AF139" s="72">
        <f t="shared" ref="AF139:AF142" si="509">+AE139-AD139+AC139</f>
        <v>0</v>
      </c>
      <c r="AG139" s="87">
        <f t="shared" ref="AG139:AG142" si="510">+AD139</f>
        <v>0</v>
      </c>
      <c r="AH139" s="162"/>
      <c r="AI139" s="72">
        <f t="shared" ref="AI139:AI142" si="511">+AH139-AG139+AF139</f>
        <v>0</v>
      </c>
      <c r="AJ139" s="87">
        <f t="shared" ref="AJ139:AJ142" si="512">+AG139</f>
        <v>0</v>
      </c>
      <c r="AK139" s="162"/>
      <c r="AL139" s="72">
        <f t="shared" ref="AL139:AL142" si="513">+AK139-AJ139+AI139</f>
        <v>0</v>
      </c>
      <c r="AM139" s="87">
        <f t="shared" ref="AM139:AM142" si="514">+AJ139</f>
        <v>0</v>
      </c>
      <c r="AN139" s="162"/>
      <c r="AO139" s="72">
        <f t="shared" ref="AO139:AO142" si="515">+AN139-AM139+AL139</f>
        <v>0</v>
      </c>
    </row>
    <row r="140" spans="1:41" x14ac:dyDescent="0.3">
      <c r="A140" s="205"/>
      <c r="B140" s="32" t="s">
        <v>46</v>
      </c>
      <c r="C140" s="33"/>
      <c r="D140" s="49">
        <f>+D139/B134</f>
        <v>0</v>
      </c>
      <c r="E140" s="48">
        <f t="shared" si="478"/>
        <v>0</v>
      </c>
      <c r="F140" s="87">
        <f>+D140/12</f>
        <v>0</v>
      </c>
      <c r="G140" s="163"/>
      <c r="H140" s="72">
        <f t="shared" si="494"/>
        <v>0</v>
      </c>
      <c r="I140" s="87">
        <f>+F140</f>
        <v>0</v>
      </c>
      <c r="J140" s="163"/>
      <c r="K140" s="72">
        <f t="shared" si="495"/>
        <v>0</v>
      </c>
      <c r="L140" s="87">
        <f t="shared" si="496"/>
        <v>0</v>
      </c>
      <c r="M140" s="163"/>
      <c r="N140" s="72">
        <f t="shared" si="497"/>
        <v>0</v>
      </c>
      <c r="O140" s="87">
        <f t="shared" si="498"/>
        <v>0</v>
      </c>
      <c r="P140" s="163"/>
      <c r="Q140" s="72">
        <f t="shared" si="499"/>
        <v>0</v>
      </c>
      <c r="R140" s="87">
        <f t="shared" si="500"/>
        <v>0</v>
      </c>
      <c r="S140" s="163"/>
      <c r="T140" s="72">
        <f t="shared" si="501"/>
        <v>0</v>
      </c>
      <c r="U140" s="87">
        <f t="shared" si="502"/>
        <v>0</v>
      </c>
      <c r="V140" s="163"/>
      <c r="W140" s="72">
        <f t="shared" si="503"/>
        <v>0</v>
      </c>
      <c r="X140" s="87">
        <f t="shared" si="504"/>
        <v>0</v>
      </c>
      <c r="Y140" s="163"/>
      <c r="Z140" s="72">
        <f t="shared" si="505"/>
        <v>0</v>
      </c>
      <c r="AA140" s="87">
        <f t="shared" si="506"/>
        <v>0</v>
      </c>
      <c r="AB140" s="163"/>
      <c r="AC140" s="72">
        <f t="shared" si="507"/>
        <v>0</v>
      </c>
      <c r="AD140" s="87">
        <f t="shared" si="508"/>
        <v>0</v>
      </c>
      <c r="AE140" s="163"/>
      <c r="AF140" s="72">
        <f t="shared" si="509"/>
        <v>0</v>
      </c>
      <c r="AG140" s="87">
        <f t="shared" si="510"/>
        <v>0</v>
      </c>
      <c r="AH140" s="163"/>
      <c r="AI140" s="72">
        <f t="shared" si="511"/>
        <v>0</v>
      </c>
      <c r="AJ140" s="87">
        <f t="shared" si="512"/>
        <v>0</v>
      </c>
      <c r="AK140" s="163"/>
      <c r="AL140" s="72">
        <f t="shared" si="513"/>
        <v>0</v>
      </c>
      <c r="AM140" s="87">
        <f t="shared" si="514"/>
        <v>0</v>
      </c>
      <c r="AN140" s="163"/>
      <c r="AO140" s="72">
        <f t="shared" si="515"/>
        <v>0</v>
      </c>
    </row>
    <row r="141" spans="1:41" x14ac:dyDescent="0.3">
      <c r="A141" s="205"/>
      <c r="B141" s="32" t="s">
        <v>15</v>
      </c>
      <c r="C141" s="33"/>
      <c r="D141" s="49">
        <f>+D140*2</f>
        <v>0</v>
      </c>
      <c r="E141" s="48">
        <f t="shared" si="478"/>
        <v>0</v>
      </c>
      <c r="F141" s="87">
        <f>+D141/12</f>
        <v>0</v>
      </c>
      <c r="G141" s="163"/>
      <c r="H141" s="72">
        <f t="shared" si="494"/>
        <v>0</v>
      </c>
      <c r="I141" s="87">
        <f>+F141</f>
        <v>0</v>
      </c>
      <c r="J141" s="163"/>
      <c r="K141" s="72">
        <f t="shared" si="495"/>
        <v>0</v>
      </c>
      <c r="L141" s="87">
        <f t="shared" si="496"/>
        <v>0</v>
      </c>
      <c r="M141" s="163"/>
      <c r="N141" s="72">
        <f t="shared" si="497"/>
        <v>0</v>
      </c>
      <c r="O141" s="87">
        <f t="shared" si="498"/>
        <v>0</v>
      </c>
      <c r="P141" s="163"/>
      <c r="Q141" s="72">
        <f t="shared" si="499"/>
        <v>0</v>
      </c>
      <c r="R141" s="87">
        <f t="shared" si="500"/>
        <v>0</v>
      </c>
      <c r="S141" s="163"/>
      <c r="T141" s="72">
        <f t="shared" si="501"/>
        <v>0</v>
      </c>
      <c r="U141" s="87">
        <f t="shared" si="502"/>
        <v>0</v>
      </c>
      <c r="V141" s="163"/>
      <c r="W141" s="72">
        <f t="shared" si="503"/>
        <v>0</v>
      </c>
      <c r="X141" s="87">
        <f t="shared" si="504"/>
        <v>0</v>
      </c>
      <c r="Y141" s="163"/>
      <c r="Z141" s="72">
        <f t="shared" si="505"/>
        <v>0</v>
      </c>
      <c r="AA141" s="87">
        <f t="shared" si="506"/>
        <v>0</v>
      </c>
      <c r="AB141" s="163"/>
      <c r="AC141" s="72">
        <f t="shared" si="507"/>
        <v>0</v>
      </c>
      <c r="AD141" s="87">
        <f t="shared" si="508"/>
        <v>0</v>
      </c>
      <c r="AE141" s="163"/>
      <c r="AF141" s="72">
        <f t="shared" si="509"/>
        <v>0</v>
      </c>
      <c r="AG141" s="87">
        <f t="shared" si="510"/>
        <v>0</v>
      </c>
      <c r="AH141" s="163"/>
      <c r="AI141" s="72">
        <f t="shared" si="511"/>
        <v>0</v>
      </c>
      <c r="AJ141" s="87">
        <f t="shared" si="512"/>
        <v>0</v>
      </c>
      <c r="AK141" s="163"/>
      <c r="AL141" s="72">
        <f t="shared" si="513"/>
        <v>0</v>
      </c>
      <c r="AM141" s="87">
        <f t="shared" si="514"/>
        <v>0</v>
      </c>
      <c r="AN141" s="163"/>
      <c r="AO141" s="72">
        <f t="shared" si="515"/>
        <v>0</v>
      </c>
    </row>
    <row r="142" spans="1:41" ht="15" thickBot="1" x14ac:dyDescent="0.35">
      <c r="A142" s="205"/>
      <c r="B142" s="37" t="s">
        <v>16</v>
      </c>
      <c r="C142" s="44"/>
      <c r="D142" s="70">
        <f>+D141</f>
        <v>0</v>
      </c>
      <c r="E142" s="71">
        <f t="shared" si="478"/>
        <v>0</v>
      </c>
      <c r="F142" s="87">
        <f>+D142/12</f>
        <v>0</v>
      </c>
      <c r="G142" s="164"/>
      <c r="H142" s="72">
        <f t="shared" si="494"/>
        <v>0</v>
      </c>
      <c r="I142" s="87">
        <f>+F142</f>
        <v>0</v>
      </c>
      <c r="J142" s="164"/>
      <c r="K142" s="72">
        <f t="shared" si="495"/>
        <v>0</v>
      </c>
      <c r="L142" s="87">
        <f t="shared" si="496"/>
        <v>0</v>
      </c>
      <c r="M142" s="164"/>
      <c r="N142" s="72">
        <f t="shared" si="497"/>
        <v>0</v>
      </c>
      <c r="O142" s="87">
        <f t="shared" si="498"/>
        <v>0</v>
      </c>
      <c r="P142" s="164"/>
      <c r="Q142" s="72">
        <f t="shared" si="499"/>
        <v>0</v>
      </c>
      <c r="R142" s="87">
        <f t="shared" si="500"/>
        <v>0</v>
      </c>
      <c r="S142" s="164"/>
      <c r="T142" s="72">
        <f t="shared" si="501"/>
        <v>0</v>
      </c>
      <c r="U142" s="87">
        <f t="shared" si="502"/>
        <v>0</v>
      </c>
      <c r="V142" s="164"/>
      <c r="W142" s="72">
        <f t="shared" si="503"/>
        <v>0</v>
      </c>
      <c r="X142" s="87">
        <f t="shared" si="504"/>
        <v>0</v>
      </c>
      <c r="Y142" s="164"/>
      <c r="Z142" s="72">
        <f t="shared" si="505"/>
        <v>0</v>
      </c>
      <c r="AA142" s="87">
        <f t="shared" si="506"/>
        <v>0</v>
      </c>
      <c r="AB142" s="164"/>
      <c r="AC142" s="72">
        <f t="shared" si="507"/>
        <v>0</v>
      </c>
      <c r="AD142" s="87">
        <f t="shared" si="508"/>
        <v>0</v>
      </c>
      <c r="AE142" s="164"/>
      <c r="AF142" s="72">
        <f t="shared" si="509"/>
        <v>0</v>
      </c>
      <c r="AG142" s="87">
        <f t="shared" si="510"/>
        <v>0</v>
      </c>
      <c r="AH142" s="164"/>
      <c r="AI142" s="72">
        <f t="shared" si="511"/>
        <v>0</v>
      </c>
      <c r="AJ142" s="87">
        <f t="shared" si="512"/>
        <v>0</v>
      </c>
      <c r="AK142" s="164"/>
      <c r="AL142" s="72">
        <f t="shared" si="513"/>
        <v>0</v>
      </c>
      <c r="AM142" s="87">
        <f t="shared" si="514"/>
        <v>0</v>
      </c>
      <c r="AN142" s="164"/>
      <c r="AO142" s="72">
        <f t="shared" si="515"/>
        <v>0</v>
      </c>
    </row>
    <row r="143" spans="1:41" s="36" customFormat="1" ht="14.4" customHeight="1" x14ac:dyDescent="0.3">
      <c r="A143" s="200" t="s">
        <v>84</v>
      </c>
      <c r="B143" s="66" t="s">
        <v>81</v>
      </c>
      <c r="C143" s="45">
        <v>0</v>
      </c>
      <c r="D143" s="75">
        <v>0</v>
      </c>
      <c r="E143" s="76">
        <f t="shared" ref="E143:E150" si="516">G143+J143+M143+P143+S143+V143+Y143+AB143+AE143+AH143+AK143+AN143</f>
        <v>0</v>
      </c>
      <c r="F143" s="168"/>
      <c r="G143" s="165"/>
      <c r="H143" s="73">
        <f t="shared" si="494"/>
        <v>0</v>
      </c>
      <c r="I143" s="168"/>
      <c r="J143" s="165"/>
      <c r="K143" s="73">
        <f t="shared" ref="K143:K150" si="517">+J143-I143</f>
        <v>0</v>
      </c>
      <c r="L143" s="168"/>
      <c r="M143" s="165"/>
      <c r="N143" s="73">
        <f t="shared" ref="N143:N150" si="518">+M143-L143</f>
        <v>0</v>
      </c>
      <c r="O143" s="168"/>
      <c r="P143" s="165"/>
      <c r="Q143" s="73">
        <f t="shared" ref="Q143:Q150" si="519">+P143-O143</f>
        <v>0</v>
      </c>
      <c r="R143" s="168"/>
      <c r="S143" s="165"/>
      <c r="T143" s="73">
        <f t="shared" ref="T143:T150" si="520">+S143-R143</f>
        <v>0</v>
      </c>
      <c r="U143" s="168"/>
      <c r="V143" s="165"/>
      <c r="W143" s="73">
        <f t="shared" ref="W143:W150" si="521">+V143-U143</f>
        <v>0</v>
      </c>
      <c r="X143" s="168"/>
      <c r="Y143" s="165"/>
      <c r="Z143" s="73">
        <f t="shared" ref="Z143:Z150" si="522">+Y143-X143</f>
        <v>0</v>
      </c>
      <c r="AA143" s="168"/>
      <c r="AB143" s="165"/>
      <c r="AC143" s="73">
        <f t="shared" ref="AC143:AC150" si="523">+AB143-AA143</f>
        <v>0</v>
      </c>
      <c r="AD143" s="168"/>
      <c r="AE143" s="165"/>
      <c r="AF143" s="73">
        <f t="shared" ref="AF143:AF150" si="524">+AE143-AD143</f>
        <v>0</v>
      </c>
      <c r="AG143" s="168"/>
      <c r="AH143" s="165"/>
      <c r="AI143" s="73">
        <f t="shared" ref="AI143:AI150" si="525">+AH143-AG143</f>
        <v>0</v>
      </c>
      <c r="AJ143" s="168"/>
      <c r="AK143" s="165"/>
      <c r="AL143" s="73">
        <f t="shared" ref="AL143:AL150" si="526">+AK143-AJ143</f>
        <v>0</v>
      </c>
      <c r="AM143" s="168"/>
      <c r="AN143" s="165"/>
      <c r="AO143" s="73">
        <f t="shared" ref="AO143:AO150" si="527">+AN143-AM143</f>
        <v>0</v>
      </c>
    </row>
    <row r="144" spans="1:41" s="36" customFormat="1" x14ac:dyDescent="0.3">
      <c r="A144" s="200"/>
      <c r="B144" s="67" t="s">
        <v>82</v>
      </c>
      <c r="C144" s="33"/>
      <c r="D144" s="77">
        <f>+D143*0.5</f>
        <v>0</v>
      </c>
      <c r="E144" s="78">
        <f t="shared" si="516"/>
        <v>0</v>
      </c>
      <c r="F144" s="169"/>
      <c r="G144" s="166"/>
      <c r="H144" s="72">
        <f t="shared" si="494"/>
        <v>0</v>
      </c>
      <c r="I144" s="169"/>
      <c r="J144" s="166"/>
      <c r="K144" s="72">
        <f t="shared" si="517"/>
        <v>0</v>
      </c>
      <c r="L144" s="169"/>
      <c r="M144" s="166"/>
      <c r="N144" s="72">
        <f t="shared" si="518"/>
        <v>0</v>
      </c>
      <c r="O144" s="169"/>
      <c r="P144" s="166"/>
      <c r="Q144" s="72">
        <f t="shared" si="519"/>
        <v>0</v>
      </c>
      <c r="R144" s="169"/>
      <c r="S144" s="166"/>
      <c r="T144" s="72">
        <f t="shared" si="520"/>
        <v>0</v>
      </c>
      <c r="U144" s="169"/>
      <c r="V144" s="166"/>
      <c r="W144" s="72">
        <f t="shared" si="521"/>
        <v>0</v>
      </c>
      <c r="X144" s="169"/>
      <c r="Y144" s="166"/>
      <c r="Z144" s="72">
        <f t="shared" si="522"/>
        <v>0</v>
      </c>
      <c r="AA144" s="169"/>
      <c r="AB144" s="166"/>
      <c r="AC144" s="72">
        <f t="shared" si="523"/>
        <v>0</v>
      </c>
      <c r="AD144" s="169"/>
      <c r="AE144" s="166"/>
      <c r="AF144" s="72">
        <f t="shared" si="524"/>
        <v>0</v>
      </c>
      <c r="AG144" s="169"/>
      <c r="AH144" s="166"/>
      <c r="AI144" s="72">
        <f t="shared" si="525"/>
        <v>0</v>
      </c>
      <c r="AJ144" s="169"/>
      <c r="AK144" s="166"/>
      <c r="AL144" s="72">
        <f t="shared" si="526"/>
        <v>0</v>
      </c>
      <c r="AM144" s="169"/>
      <c r="AN144" s="166"/>
      <c r="AO144" s="72">
        <f t="shared" si="527"/>
        <v>0</v>
      </c>
    </row>
    <row r="145" spans="1:41" s="36" customFormat="1" x14ac:dyDescent="0.3">
      <c r="A145" s="200"/>
      <c r="B145" s="68" t="s">
        <v>22</v>
      </c>
      <c r="C145" s="33"/>
      <c r="D145" s="77">
        <f>+D143</f>
        <v>0</v>
      </c>
      <c r="E145" s="78">
        <f t="shared" si="516"/>
        <v>0</v>
      </c>
      <c r="F145" s="169"/>
      <c r="G145" s="166"/>
      <c r="H145" s="72">
        <f t="shared" si="494"/>
        <v>0</v>
      </c>
      <c r="I145" s="169"/>
      <c r="J145" s="166"/>
      <c r="K145" s="72">
        <f t="shared" si="517"/>
        <v>0</v>
      </c>
      <c r="L145" s="169"/>
      <c r="M145" s="166"/>
      <c r="N145" s="72">
        <f t="shared" si="518"/>
        <v>0</v>
      </c>
      <c r="O145" s="169"/>
      <c r="P145" s="166"/>
      <c r="Q145" s="72">
        <f t="shared" si="519"/>
        <v>0</v>
      </c>
      <c r="R145" s="169"/>
      <c r="S145" s="166"/>
      <c r="T145" s="72">
        <f t="shared" si="520"/>
        <v>0</v>
      </c>
      <c r="U145" s="169"/>
      <c r="V145" s="166"/>
      <c r="W145" s="72">
        <f t="shared" si="521"/>
        <v>0</v>
      </c>
      <c r="X145" s="169"/>
      <c r="Y145" s="166"/>
      <c r="Z145" s="72">
        <f t="shared" si="522"/>
        <v>0</v>
      </c>
      <c r="AA145" s="169"/>
      <c r="AB145" s="166"/>
      <c r="AC145" s="72">
        <f t="shared" si="523"/>
        <v>0</v>
      </c>
      <c r="AD145" s="169"/>
      <c r="AE145" s="166"/>
      <c r="AF145" s="72">
        <f t="shared" si="524"/>
        <v>0</v>
      </c>
      <c r="AG145" s="169"/>
      <c r="AH145" s="166"/>
      <c r="AI145" s="72">
        <f t="shared" si="525"/>
        <v>0</v>
      </c>
      <c r="AJ145" s="169"/>
      <c r="AK145" s="166"/>
      <c r="AL145" s="72">
        <f t="shared" si="526"/>
        <v>0</v>
      </c>
      <c r="AM145" s="169"/>
      <c r="AN145" s="166"/>
      <c r="AO145" s="72">
        <f t="shared" si="527"/>
        <v>0</v>
      </c>
    </row>
    <row r="146" spans="1:41" s="36" customFormat="1" x14ac:dyDescent="0.3">
      <c r="A146" s="200"/>
      <c r="B146" s="69" t="s">
        <v>23</v>
      </c>
      <c r="C146" s="33"/>
      <c r="D146" s="77">
        <f>+D144</f>
        <v>0</v>
      </c>
      <c r="E146" s="78">
        <f t="shared" si="516"/>
        <v>0</v>
      </c>
      <c r="F146" s="169"/>
      <c r="G146" s="166"/>
      <c r="H146" s="72">
        <f t="shared" si="494"/>
        <v>0</v>
      </c>
      <c r="I146" s="169"/>
      <c r="J146" s="166"/>
      <c r="K146" s="72">
        <f t="shared" si="517"/>
        <v>0</v>
      </c>
      <c r="L146" s="169"/>
      <c r="M146" s="166"/>
      <c r="N146" s="72">
        <f t="shared" si="518"/>
        <v>0</v>
      </c>
      <c r="O146" s="169"/>
      <c r="P146" s="166"/>
      <c r="Q146" s="72">
        <f t="shared" si="519"/>
        <v>0</v>
      </c>
      <c r="R146" s="169"/>
      <c r="S146" s="166"/>
      <c r="T146" s="72">
        <f t="shared" si="520"/>
        <v>0</v>
      </c>
      <c r="U146" s="169"/>
      <c r="V146" s="166"/>
      <c r="W146" s="72">
        <f t="shared" si="521"/>
        <v>0</v>
      </c>
      <c r="X146" s="169"/>
      <c r="Y146" s="166"/>
      <c r="Z146" s="72">
        <f t="shared" si="522"/>
        <v>0</v>
      </c>
      <c r="AA146" s="169"/>
      <c r="AB146" s="166"/>
      <c r="AC146" s="72">
        <f t="shared" si="523"/>
        <v>0</v>
      </c>
      <c r="AD146" s="169"/>
      <c r="AE146" s="166"/>
      <c r="AF146" s="72">
        <f t="shared" si="524"/>
        <v>0</v>
      </c>
      <c r="AG146" s="169"/>
      <c r="AH146" s="166"/>
      <c r="AI146" s="72">
        <f t="shared" si="525"/>
        <v>0</v>
      </c>
      <c r="AJ146" s="169"/>
      <c r="AK146" s="166"/>
      <c r="AL146" s="72">
        <f t="shared" si="526"/>
        <v>0</v>
      </c>
      <c r="AM146" s="169"/>
      <c r="AN146" s="166"/>
      <c r="AO146" s="72">
        <f t="shared" si="527"/>
        <v>0</v>
      </c>
    </row>
    <row r="147" spans="1:41" s="36" customFormat="1" x14ac:dyDescent="0.3">
      <c r="A147" s="200"/>
      <c r="B147" s="66" t="s">
        <v>19</v>
      </c>
      <c r="C147" s="33"/>
      <c r="D147" s="77">
        <v>3</v>
      </c>
      <c r="E147" s="78">
        <f t="shared" si="516"/>
        <v>0</v>
      </c>
      <c r="F147" s="169"/>
      <c r="G147" s="166"/>
      <c r="H147" s="72">
        <f t="shared" si="494"/>
        <v>0</v>
      </c>
      <c r="I147" s="169"/>
      <c r="J147" s="166"/>
      <c r="K147" s="72">
        <f t="shared" si="517"/>
        <v>0</v>
      </c>
      <c r="L147" s="169"/>
      <c r="M147" s="166"/>
      <c r="N147" s="72">
        <f t="shared" si="518"/>
        <v>0</v>
      </c>
      <c r="O147" s="169"/>
      <c r="P147" s="166"/>
      <c r="Q147" s="72">
        <f t="shared" si="519"/>
        <v>0</v>
      </c>
      <c r="R147" s="169"/>
      <c r="S147" s="166"/>
      <c r="T147" s="72">
        <f t="shared" si="520"/>
        <v>0</v>
      </c>
      <c r="U147" s="169"/>
      <c r="V147" s="166"/>
      <c r="W147" s="72">
        <f t="shared" si="521"/>
        <v>0</v>
      </c>
      <c r="X147" s="169"/>
      <c r="Y147" s="166"/>
      <c r="Z147" s="72">
        <f t="shared" si="522"/>
        <v>0</v>
      </c>
      <c r="AA147" s="169"/>
      <c r="AB147" s="166"/>
      <c r="AC147" s="72">
        <f t="shared" si="523"/>
        <v>0</v>
      </c>
      <c r="AD147" s="169"/>
      <c r="AE147" s="166"/>
      <c r="AF147" s="72">
        <f t="shared" si="524"/>
        <v>0</v>
      </c>
      <c r="AG147" s="169"/>
      <c r="AH147" s="166"/>
      <c r="AI147" s="72">
        <f t="shared" si="525"/>
        <v>0</v>
      </c>
      <c r="AJ147" s="169"/>
      <c r="AK147" s="166"/>
      <c r="AL147" s="72">
        <f t="shared" si="526"/>
        <v>0</v>
      </c>
      <c r="AM147" s="169"/>
      <c r="AN147" s="166"/>
      <c r="AO147" s="72">
        <f t="shared" si="527"/>
        <v>0</v>
      </c>
    </row>
    <row r="148" spans="1:41" s="36" customFormat="1" x14ac:dyDescent="0.3">
      <c r="A148" s="200"/>
      <c r="B148" s="67" t="s">
        <v>20</v>
      </c>
      <c r="C148" s="33"/>
      <c r="D148" s="77">
        <f>+D143*2</f>
        <v>0</v>
      </c>
      <c r="E148" s="78">
        <f t="shared" si="516"/>
        <v>0</v>
      </c>
      <c r="F148" s="169"/>
      <c r="G148" s="166"/>
      <c r="H148" s="72">
        <f t="shared" si="494"/>
        <v>0</v>
      </c>
      <c r="I148" s="169"/>
      <c r="J148" s="166"/>
      <c r="K148" s="72">
        <f t="shared" si="517"/>
        <v>0</v>
      </c>
      <c r="L148" s="169"/>
      <c r="M148" s="166"/>
      <c r="N148" s="72">
        <f t="shared" si="518"/>
        <v>0</v>
      </c>
      <c r="O148" s="169"/>
      <c r="P148" s="166"/>
      <c r="Q148" s="72">
        <f t="shared" si="519"/>
        <v>0</v>
      </c>
      <c r="R148" s="169"/>
      <c r="S148" s="166"/>
      <c r="T148" s="72">
        <f t="shared" si="520"/>
        <v>0</v>
      </c>
      <c r="U148" s="169"/>
      <c r="V148" s="166"/>
      <c r="W148" s="72">
        <f t="shared" si="521"/>
        <v>0</v>
      </c>
      <c r="X148" s="169"/>
      <c r="Y148" s="166"/>
      <c r="Z148" s="72">
        <f t="shared" si="522"/>
        <v>0</v>
      </c>
      <c r="AA148" s="169"/>
      <c r="AB148" s="166"/>
      <c r="AC148" s="72">
        <f t="shared" si="523"/>
        <v>0</v>
      </c>
      <c r="AD148" s="169"/>
      <c r="AE148" s="166"/>
      <c r="AF148" s="72">
        <f t="shared" si="524"/>
        <v>0</v>
      </c>
      <c r="AG148" s="169"/>
      <c r="AH148" s="166"/>
      <c r="AI148" s="72">
        <f t="shared" si="525"/>
        <v>0</v>
      </c>
      <c r="AJ148" s="169"/>
      <c r="AK148" s="166"/>
      <c r="AL148" s="72">
        <f t="shared" si="526"/>
        <v>0</v>
      </c>
      <c r="AM148" s="169"/>
      <c r="AN148" s="166"/>
      <c r="AO148" s="72">
        <f t="shared" si="527"/>
        <v>0</v>
      </c>
    </row>
    <row r="149" spans="1:41" s="36" customFormat="1" x14ac:dyDescent="0.3">
      <c r="A149" s="200"/>
      <c r="B149" s="67" t="s">
        <v>21</v>
      </c>
      <c r="C149" s="33"/>
      <c r="D149" s="77">
        <f>+D148/0.8</f>
        <v>0</v>
      </c>
      <c r="E149" s="78">
        <f t="shared" si="516"/>
        <v>0</v>
      </c>
      <c r="F149" s="169"/>
      <c r="G149" s="166"/>
      <c r="H149" s="72">
        <f t="shared" si="494"/>
        <v>0</v>
      </c>
      <c r="I149" s="169"/>
      <c r="J149" s="166"/>
      <c r="K149" s="72">
        <f t="shared" si="517"/>
        <v>0</v>
      </c>
      <c r="L149" s="169"/>
      <c r="M149" s="166"/>
      <c r="N149" s="72">
        <f t="shared" si="518"/>
        <v>0</v>
      </c>
      <c r="O149" s="169"/>
      <c r="P149" s="166"/>
      <c r="Q149" s="72">
        <f t="shared" si="519"/>
        <v>0</v>
      </c>
      <c r="R149" s="169"/>
      <c r="S149" s="166"/>
      <c r="T149" s="72">
        <f t="shared" si="520"/>
        <v>0</v>
      </c>
      <c r="U149" s="169"/>
      <c r="V149" s="166"/>
      <c r="W149" s="72">
        <f t="shared" si="521"/>
        <v>0</v>
      </c>
      <c r="X149" s="169"/>
      <c r="Y149" s="166"/>
      <c r="Z149" s="72">
        <f t="shared" si="522"/>
        <v>0</v>
      </c>
      <c r="AA149" s="169"/>
      <c r="AB149" s="166"/>
      <c r="AC149" s="72">
        <f t="shared" si="523"/>
        <v>0</v>
      </c>
      <c r="AD149" s="169"/>
      <c r="AE149" s="166"/>
      <c r="AF149" s="72">
        <f t="shared" si="524"/>
        <v>0</v>
      </c>
      <c r="AG149" s="169"/>
      <c r="AH149" s="166"/>
      <c r="AI149" s="72">
        <f t="shared" si="525"/>
        <v>0</v>
      </c>
      <c r="AJ149" s="169"/>
      <c r="AK149" s="166"/>
      <c r="AL149" s="72">
        <f t="shared" si="526"/>
        <v>0</v>
      </c>
      <c r="AM149" s="169"/>
      <c r="AN149" s="166"/>
      <c r="AO149" s="72">
        <f t="shared" si="527"/>
        <v>0</v>
      </c>
    </row>
    <row r="150" spans="1:41" s="36" customFormat="1" ht="15" thickBot="1" x14ac:dyDescent="0.35">
      <c r="A150" s="113"/>
      <c r="B150" s="67" t="s">
        <v>47</v>
      </c>
      <c r="C150" s="44"/>
      <c r="D150" s="79">
        <f>+D149*2</f>
        <v>0</v>
      </c>
      <c r="E150" s="80">
        <f t="shared" si="516"/>
        <v>0</v>
      </c>
      <c r="F150" s="170"/>
      <c r="G150" s="167"/>
      <c r="H150" s="74">
        <f t="shared" si="494"/>
        <v>0</v>
      </c>
      <c r="I150" s="170"/>
      <c r="J150" s="167"/>
      <c r="K150" s="74">
        <f t="shared" si="517"/>
        <v>0</v>
      </c>
      <c r="L150" s="170"/>
      <c r="M150" s="167"/>
      <c r="N150" s="74">
        <f t="shared" si="518"/>
        <v>0</v>
      </c>
      <c r="O150" s="170"/>
      <c r="P150" s="167"/>
      <c r="Q150" s="74">
        <f t="shared" si="519"/>
        <v>0</v>
      </c>
      <c r="R150" s="170"/>
      <c r="S150" s="167"/>
      <c r="T150" s="74">
        <f t="shared" si="520"/>
        <v>0</v>
      </c>
      <c r="U150" s="170"/>
      <c r="V150" s="167"/>
      <c r="W150" s="74">
        <f t="shared" si="521"/>
        <v>0</v>
      </c>
      <c r="X150" s="170"/>
      <c r="Y150" s="167"/>
      <c r="Z150" s="74">
        <f t="shared" si="522"/>
        <v>0</v>
      </c>
      <c r="AA150" s="170"/>
      <c r="AB150" s="167"/>
      <c r="AC150" s="74">
        <f t="shared" si="523"/>
        <v>0</v>
      </c>
      <c r="AD150" s="170"/>
      <c r="AE150" s="167"/>
      <c r="AF150" s="74">
        <f t="shared" si="524"/>
        <v>0</v>
      </c>
      <c r="AG150" s="170"/>
      <c r="AH150" s="167"/>
      <c r="AI150" s="74">
        <f t="shared" si="525"/>
        <v>0</v>
      </c>
      <c r="AJ150" s="170"/>
      <c r="AK150" s="167"/>
      <c r="AL150" s="74">
        <f t="shared" si="526"/>
        <v>0</v>
      </c>
      <c r="AM150" s="170"/>
      <c r="AN150" s="167"/>
      <c r="AO150" s="74">
        <f t="shared" si="527"/>
        <v>0</v>
      </c>
    </row>
    <row r="151" spans="1:41" ht="15" customHeight="1" x14ac:dyDescent="0.3">
      <c r="A151" s="114"/>
      <c r="B151" s="38" t="s">
        <v>49</v>
      </c>
      <c r="C151" s="39"/>
      <c r="D151" s="40"/>
      <c r="E151" s="41"/>
      <c r="F151" s="42"/>
      <c r="G151" s="43"/>
      <c r="H151" s="41"/>
      <c r="I151" s="42"/>
      <c r="J151" s="43"/>
      <c r="K151" s="41"/>
      <c r="L151" s="42"/>
      <c r="M151" s="43"/>
      <c r="N151" s="41"/>
      <c r="O151" s="42"/>
      <c r="P151" s="43"/>
      <c r="Q151" s="41"/>
      <c r="R151" s="42"/>
      <c r="S151" s="43"/>
      <c r="T151" s="41"/>
      <c r="U151" s="42"/>
      <c r="V151" s="43"/>
      <c r="W151" s="41"/>
      <c r="X151" s="42"/>
      <c r="Y151" s="43"/>
      <c r="Z151" s="41"/>
      <c r="AA151" s="42"/>
      <c r="AB151" s="43"/>
      <c r="AC151" s="41"/>
      <c r="AD151" s="42"/>
      <c r="AE151" s="43"/>
      <c r="AF151" s="41"/>
      <c r="AG151" s="42"/>
      <c r="AH151" s="43"/>
      <c r="AI151" s="41"/>
      <c r="AJ151" s="42"/>
      <c r="AK151" s="43"/>
      <c r="AL151" s="41"/>
      <c r="AM151" s="42"/>
      <c r="AN151" s="43"/>
      <c r="AO151" s="41"/>
    </row>
    <row r="152" spans="1:41" s="85" customFormat="1" ht="14.4" customHeight="1" x14ac:dyDescent="0.3">
      <c r="A152" s="201" t="s">
        <v>83</v>
      </c>
      <c r="B152" s="81" t="s">
        <v>44</v>
      </c>
      <c r="C152" s="82"/>
      <c r="D152" s="77">
        <v>0</v>
      </c>
      <c r="E152" s="78">
        <f t="shared" ref="E152" si="528">G152+J152+M152+P152+S152+V152+Y152+AB152+AE152+AH152+AK152+AN152</f>
        <v>0</v>
      </c>
      <c r="F152" s="83"/>
      <c r="G152" s="84"/>
      <c r="H152" s="72">
        <f t="shared" ref="H152" si="529">+G152-F152</f>
        <v>0</v>
      </c>
      <c r="I152" s="83"/>
      <c r="J152" s="84"/>
      <c r="K152" s="72">
        <f t="shared" ref="K152" si="530">+J152-I152</f>
        <v>0</v>
      </c>
      <c r="L152" s="83"/>
      <c r="M152" s="84"/>
      <c r="N152" s="72">
        <f t="shared" ref="N152" si="531">+M152-L152</f>
        <v>0</v>
      </c>
      <c r="O152" s="83"/>
      <c r="P152" s="84"/>
      <c r="Q152" s="72">
        <f t="shared" ref="Q152" si="532">+P152-O152</f>
        <v>0</v>
      </c>
      <c r="R152" s="83"/>
      <c r="S152" s="84"/>
      <c r="T152" s="72">
        <f t="shared" ref="T152" si="533">+S152-R152</f>
        <v>0</v>
      </c>
      <c r="U152" s="83"/>
      <c r="V152" s="84"/>
      <c r="W152" s="72">
        <f t="shared" ref="W152" si="534">+V152-U152</f>
        <v>0</v>
      </c>
      <c r="X152" s="83"/>
      <c r="Y152" s="84"/>
      <c r="Z152" s="72">
        <f t="shared" ref="Z152" si="535">+Y152-X152</f>
        <v>0</v>
      </c>
      <c r="AA152" s="83"/>
      <c r="AB152" s="84"/>
      <c r="AC152" s="72">
        <f t="shared" ref="AC152" si="536">+AB152-AA152</f>
        <v>0</v>
      </c>
      <c r="AD152" s="83"/>
      <c r="AE152" s="84"/>
      <c r="AF152" s="72">
        <f t="shared" ref="AF152" si="537">+AE152-AD152</f>
        <v>0</v>
      </c>
      <c r="AG152" s="83"/>
      <c r="AH152" s="84"/>
      <c r="AI152" s="72">
        <f t="shared" ref="AI152" si="538">+AH152-AG152</f>
        <v>0</v>
      </c>
      <c r="AJ152" s="83"/>
      <c r="AK152" s="84"/>
      <c r="AL152" s="72">
        <f t="shared" ref="AL152" si="539">+AK152-AJ152</f>
        <v>0</v>
      </c>
      <c r="AM152" s="83"/>
      <c r="AN152" s="84"/>
      <c r="AO152" s="72">
        <f t="shared" ref="AO152" si="540">+AN152-AM152</f>
        <v>0</v>
      </c>
    </row>
    <row r="153" spans="1:41" s="85" customFormat="1" ht="13.8" customHeight="1" x14ac:dyDescent="0.3">
      <c r="A153" s="201"/>
      <c r="B153" s="86" t="s">
        <v>68</v>
      </c>
      <c r="C153" s="82"/>
      <c r="D153" s="77">
        <f>F153+I153+L153+O153+R153+U153+X153+AA153+AD153+AG153+AJ153+AM153</f>
        <v>0</v>
      </c>
      <c r="E153" s="78">
        <f>G153+J153+M153+P153+S153+V153+Y153+AB153+AE153+AH153+AK153+AN153</f>
        <v>0</v>
      </c>
      <c r="F153" s="87"/>
      <c r="G153" s="84"/>
      <c r="H153" s="72"/>
      <c r="I153" s="87"/>
      <c r="J153" s="84"/>
      <c r="K153" s="72"/>
      <c r="L153" s="87"/>
      <c r="M153" s="84"/>
      <c r="N153" s="72"/>
      <c r="O153" s="87"/>
      <c r="P153" s="84"/>
      <c r="Q153" s="72"/>
      <c r="R153" s="87"/>
      <c r="S153" s="84"/>
      <c r="T153" s="72"/>
      <c r="U153" s="87"/>
      <c r="V153" s="84"/>
      <c r="W153" s="72"/>
      <c r="X153" s="87"/>
      <c r="Y153" s="84"/>
      <c r="Z153" s="72"/>
      <c r="AA153" s="87"/>
      <c r="AB153" s="84"/>
      <c r="AC153" s="72"/>
      <c r="AD153" s="87"/>
      <c r="AE153" s="84"/>
      <c r="AF153" s="72"/>
      <c r="AG153" s="87"/>
      <c r="AH153" s="84"/>
      <c r="AI153" s="72"/>
      <c r="AJ153" s="87"/>
      <c r="AK153" s="84"/>
      <c r="AL153" s="72"/>
      <c r="AM153" s="87"/>
      <c r="AN153" s="84"/>
      <c r="AO153" s="72"/>
    </row>
    <row r="154" spans="1:41" s="85" customFormat="1" x14ac:dyDescent="0.3">
      <c r="A154" s="201"/>
      <c r="B154" s="86" t="s">
        <v>79</v>
      </c>
      <c r="C154" s="82"/>
      <c r="D154" s="77">
        <f t="shared" ref="D154:D165" si="541">+F154++L154+O154++R154+U154+X154+AA154+AD154+AG154+AJ154+AM154</f>
        <v>0</v>
      </c>
      <c r="E154" s="78">
        <f t="shared" ref="E154:E165" si="542">G154+J154+M154+P154+S154+V154+Y154+AB154+AE154+AH154+AK154+AN154</f>
        <v>0</v>
      </c>
      <c r="F154" s="87"/>
      <c r="G154" s="84"/>
      <c r="H154" s="72">
        <f t="shared" ref="H154:H165" si="543">+G154-F154</f>
        <v>0</v>
      </c>
      <c r="I154" s="87"/>
      <c r="J154" s="84"/>
      <c r="K154" s="72">
        <f t="shared" ref="K154:K165" si="544">+J154-I154</f>
        <v>0</v>
      </c>
      <c r="L154" s="87"/>
      <c r="M154" s="84"/>
      <c r="N154" s="72">
        <f t="shared" ref="N154:N165" si="545">+M154-L154</f>
        <v>0</v>
      </c>
      <c r="O154" s="87"/>
      <c r="P154" s="84"/>
      <c r="Q154" s="72">
        <f t="shared" ref="Q154:Q165" si="546">+P154-O154</f>
        <v>0</v>
      </c>
      <c r="R154" s="87"/>
      <c r="S154" s="84"/>
      <c r="T154" s="72">
        <f t="shared" ref="T154:T165" si="547">+S154-R154</f>
        <v>0</v>
      </c>
      <c r="U154" s="87"/>
      <c r="V154" s="84"/>
      <c r="W154" s="72">
        <f t="shared" ref="W154:W165" si="548">+V154-U154</f>
        <v>0</v>
      </c>
      <c r="X154" s="87"/>
      <c r="Y154" s="84"/>
      <c r="Z154" s="72">
        <f t="shared" ref="Z154:Z165" si="549">+Y154-X154</f>
        <v>0</v>
      </c>
      <c r="AA154" s="87"/>
      <c r="AB154" s="84"/>
      <c r="AC154" s="72">
        <f t="shared" ref="AC154:AC165" si="550">+AB154-AA154</f>
        <v>0</v>
      </c>
      <c r="AD154" s="87"/>
      <c r="AE154" s="84"/>
      <c r="AF154" s="72">
        <f t="shared" ref="AF154:AF165" si="551">+AE154-AD154</f>
        <v>0</v>
      </c>
      <c r="AG154" s="87"/>
      <c r="AH154" s="84"/>
      <c r="AI154" s="72">
        <f t="shared" ref="AI154:AI165" si="552">+AH154-AG154</f>
        <v>0</v>
      </c>
      <c r="AJ154" s="87"/>
      <c r="AK154" s="84"/>
      <c r="AL154" s="72">
        <f t="shared" ref="AL154:AL165" si="553">+AK154-AJ154</f>
        <v>0</v>
      </c>
      <c r="AM154" s="87"/>
      <c r="AN154" s="84"/>
      <c r="AO154" s="72">
        <f t="shared" ref="AO154:AO165" si="554">+AN154-AM154</f>
        <v>0</v>
      </c>
    </row>
    <row r="155" spans="1:41" s="85" customFormat="1" x14ac:dyDescent="0.3">
      <c r="A155" s="201"/>
      <c r="B155" s="86" t="s">
        <v>80</v>
      </c>
      <c r="C155" s="82"/>
      <c r="D155" s="77">
        <f t="shared" si="541"/>
        <v>0</v>
      </c>
      <c r="E155" s="78">
        <f t="shared" si="542"/>
        <v>0</v>
      </c>
      <c r="F155" s="87"/>
      <c r="G155" s="84"/>
      <c r="H155" s="72">
        <f t="shared" si="543"/>
        <v>0</v>
      </c>
      <c r="I155" s="87"/>
      <c r="J155" s="84"/>
      <c r="K155" s="72">
        <f t="shared" si="544"/>
        <v>0</v>
      </c>
      <c r="L155" s="87"/>
      <c r="M155" s="84"/>
      <c r="N155" s="72">
        <f t="shared" si="545"/>
        <v>0</v>
      </c>
      <c r="O155" s="87"/>
      <c r="P155" s="84"/>
      <c r="Q155" s="72">
        <f t="shared" si="546"/>
        <v>0</v>
      </c>
      <c r="R155" s="87"/>
      <c r="S155" s="84"/>
      <c r="T155" s="72">
        <f t="shared" si="547"/>
        <v>0</v>
      </c>
      <c r="U155" s="87"/>
      <c r="V155" s="84"/>
      <c r="W155" s="72">
        <f t="shared" si="548"/>
        <v>0</v>
      </c>
      <c r="X155" s="87"/>
      <c r="Y155" s="84"/>
      <c r="Z155" s="72">
        <f t="shared" si="549"/>
        <v>0</v>
      </c>
      <c r="AA155" s="87"/>
      <c r="AB155" s="84"/>
      <c r="AC155" s="72">
        <f t="shared" si="550"/>
        <v>0</v>
      </c>
      <c r="AD155" s="87"/>
      <c r="AE155" s="84"/>
      <c r="AF155" s="72">
        <f t="shared" si="551"/>
        <v>0</v>
      </c>
      <c r="AG155" s="87"/>
      <c r="AH155" s="84"/>
      <c r="AI155" s="72">
        <f t="shared" si="552"/>
        <v>0</v>
      </c>
      <c r="AJ155" s="87"/>
      <c r="AK155" s="84"/>
      <c r="AL155" s="72">
        <f t="shared" si="553"/>
        <v>0</v>
      </c>
      <c r="AM155" s="87"/>
      <c r="AN155" s="84"/>
      <c r="AO155" s="72">
        <f t="shared" si="554"/>
        <v>0</v>
      </c>
    </row>
    <row r="156" spans="1:41" s="85" customFormat="1" x14ac:dyDescent="0.3">
      <c r="A156" s="201"/>
      <c r="B156" s="88" t="s">
        <v>15</v>
      </c>
      <c r="C156" s="82"/>
      <c r="D156" s="77">
        <f t="shared" si="541"/>
        <v>0</v>
      </c>
      <c r="E156" s="89">
        <f t="shared" si="542"/>
        <v>0</v>
      </c>
      <c r="F156" s="87"/>
      <c r="G156" s="90"/>
      <c r="H156" s="72">
        <f t="shared" si="543"/>
        <v>0</v>
      </c>
      <c r="I156" s="87"/>
      <c r="J156" s="90"/>
      <c r="K156" s="72">
        <f t="shared" si="544"/>
        <v>0</v>
      </c>
      <c r="L156" s="87"/>
      <c r="M156" s="90"/>
      <c r="N156" s="72">
        <f t="shared" si="545"/>
        <v>0</v>
      </c>
      <c r="O156" s="87"/>
      <c r="P156" s="90"/>
      <c r="Q156" s="72">
        <f t="shared" si="546"/>
        <v>0</v>
      </c>
      <c r="R156" s="87"/>
      <c r="S156" s="90"/>
      <c r="T156" s="72">
        <f t="shared" si="547"/>
        <v>0</v>
      </c>
      <c r="U156" s="87"/>
      <c r="V156" s="90"/>
      <c r="W156" s="72">
        <f t="shared" si="548"/>
        <v>0</v>
      </c>
      <c r="X156" s="87"/>
      <c r="Y156" s="90"/>
      <c r="Z156" s="72">
        <f t="shared" si="549"/>
        <v>0</v>
      </c>
      <c r="AA156" s="87"/>
      <c r="AB156" s="90"/>
      <c r="AC156" s="72">
        <f t="shared" si="550"/>
        <v>0</v>
      </c>
      <c r="AD156" s="87"/>
      <c r="AE156" s="90"/>
      <c r="AF156" s="72">
        <f t="shared" si="551"/>
        <v>0</v>
      </c>
      <c r="AG156" s="87"/>
      <c r="AH156" s="90"/>
      <c r="AI156" s="72">
        <f t="shared" si="552"/>
        <v>0</v>
      </c>
      <c r="AJ156" s="87"/>
      <c r="AK156" s="90"/>
      <c r="AL156" s="72">
        <f t="shared" si="553"/>
        <v>0</v>
      </c>
      <c r="AM156" s="87"/>
      <c r="AN156" s="90"/>
      <c r="AO156" s="72">
        <f t="shared" si="554"/>
        <v>0</v>
      </c>
    </row>
    <row r="157" spans="1:41" s="85" customFormat="1" ht="15" thickBot="1" x14ac:dyDescent="0.35">
      <c r="A157" s="201"/>
      <c r="B157" s="91" t="s">
        <v>16</v>
      </c>
      <c r="C157" s="92"/>
      <c r="D157" s="79">
        <f t="shared" si="541"/>
        <v>0</v>
      </c>
      <c r="E157" s="93">
        <f t="shared" si="542"/>
        <v>0</v>
      </c>
      <c r="F157" s="94"/>
      <c r="G157" s="95"/>
      <c r="H157" s="74">
        <f t="shared" si="543"/>
        <v>0</v>
      </c>
      <c r="I157" s="94"/>
      <c r="J157" s="95"/>
      <c r="K157" s="74">
        <f t="shared" si="544"/>
        <v>0</v>
      </c>
      <c r="L157" s="94"/>
      <c r="M157" s="95"/>
      <c r="N157" s="74">
        <f t="shared" si="545"/>
        <v>0</v>
      </c>
      <c r="O157" s="94"/>
      <c r="P157" s="95"/>
      <c r="Q157" s="74">
        <f t="shared" si="546"/>
        <v>0</v>
      </c>
      <c r="R157" s="94"/>
      <c r="S157" s="95"/>
      <c r="T157" s="74">
        <f t="shared" si="547"/>
        <v>0</v>
      </c>
      <c r="U157" s="94"/>
      <c r="V157" s="95"/>
      <c r="W157" s="74">
        <f t="shared" si="548"/>
        <v>0</v>
      </c>
      <c r="X157" s="94"/>
      <c r="Y157" s="95"/>
      <c r="Z157" s="74">
        <f t="shared" si="549"/>
        <v>0</v>
      </c>
      <c r="AA157" s="94"/>
      <c r="AB157" s="95"/>
      <c r="AC157" s="74">
        <f t="shared" si="550"/>
        <v>0</v>
      </c>
      <c r="AD157" s="94"/>
      <c r="AE157" s="95"/>
      <c r="AF157" s="74">
        <f t="shared" si="551"/>
        <v>0</v>
      </c>
      <c r="AG157" s="94"/>
      <c r="AH157" s="95"/>
      <c r="AI157" s="74">
        <f t="shared" si="552"/>
        <v>0</v>
      </c>
      <c r="AJ157" s="94"/>
      <c r="AK157" s="95"/>
      <c r="AL157" s="74">
        <f t="shared" si="553"/>
        <v>0</v>
      </c>
      <c r="AM157" s="94"/>
      <c r="AN157" s="95"/>
      <c r="AO157" s="74">
        <f t="shared" si="554"/>
        <v>0</v>
      </c>
    </row>
    <row r="158" spans="1:41" s="85" customFormat="1" x14ac:dyDescent="0.3">
      <c r="A158" s="201"/>
      <c r="B158" s="81" t="s">
        <v>17</v>
      </c>
      <c r="C158" s="96"/>
      <c r="D158" s="75">
        <f t="shared" si="541"/>
        <v>0</v>
      </c>
      <c r="E158" s="76">
        <f t="shared" si="542"/>
        <v>0</v>
      </c>
      <c r="F158" s="97"/>
      <c r="G158" s="98"/>
      <c r="H158" s="73">
        <f t="shared" si="543"/>
        <v>0</v>
      </c>
      <c r="I158" s="97"/>
      <c r="J158" s="98"/>
      <c r="K158" s="73">
        <f t="shared" si="544"/>
        <v>0</v>
      </c>
      <c r="L158" s="97"/>
      <c r="M158" s="98"/>
      <c r="N158" s="73">
        <f t="shared" si="545"/>
        <v>0</v>
      </c>
      <c r="O158" s="97"/>
      <c r="P158" s="98"/>
      <c r="Q158" s="73">
        <f t="shared" si="546"/>
        <v>0</v>
      </c>
      <c r="R158" s="97"/>
      <c r="S158" s="98"/>
      <c r="T158" s="73">
        <f t="shared" si="547"/>
        <v>0</v>
      </c>
      <c r="U158" s="97"/>
      <c r="V158" s="98"/>
      <c r="W158" s="73">
        <f t="shared" si="548"/>
        <v>0</v>
      </c>
      <c r="X158" s="97"/>
      <c r="Y158" s="98"/>
      <c r="Z158" s="73">
        <f t="shared" si="549"/>
        <v>0</v>
      </c>
      <c r="AA158" s="97"/>
      <c r="AB158" s="98"/>
      <c r="AC158" s="73">
        <f t="shared" si="550"/>
        <v>0</v>
      </c>
      <c r="AD158" s="97"/>
      <c r="AE158" s="98"/>
      <c r="AF158" s="73">
        <f t="shared" si="551"/>
        <v>0</v>
      </c>
      <c r="AG158" s="97"/>
      <c r="AH158" s="98"/>
      <c r="AI158" s="73">
        <f t="shared" si="552"/>
        <v>0</v>
      </c>
      <c r="AJ158" s="97"/>
      <c r="AK158" s="98"/>
      <c r="AL158" s="73">
        <f t="shared" si="553"/>
        <v>0</v>
      </c>
      <c r="AM158" s="97"/>
      <c r="AN158" s="98"/>
      <c r="AO158" s="73">
        <f t="shared" si="554"/>
        <v>0</v>
      </c>
    </row>
    <row r="159" spans="1:41" s="85" customFormat="1" x14ac:dyDescent="0.3">
      <c r="A159" s="202" t="s">
        <v>84</v>
      </c>
      <c r="B159" s="86" t="s">
        <v>18</v>
      </c>
      <c r="C159" s="82"/>
      <c r="D159" s="77">
        <f t="shared" si="541"/>
        <v>0</v>
      </c>
      <c r="E159" s="78">
        <f t="shared" si="542"/>
        <v>0</v>
      </c>
      <c r="F159" s="87"/>
      <c r="G159" s="99"/>
      <c r="H159" s="72">
        <f t="shared" si="543"/>
        <v>0</v>
      </c>
      <c r="I159" s="87"/>
      <c r="J159" s="99"/>
      <c r="K159" s="72">
        <f t="shared" si="544"/>
        <v>0</v>
      </c>
      <c r="L159" s="87"/>
      <c r="M159" s="99"/>
      <c r="N159" s="72">
        <f t="shared" si="545"/>
        <v>0</v>
      </c>
      <c r="O159" s="87"/>
      <c r="P159" s="99"/>
      <c r="Q159" s="72">
        <f t="shared" si="546"/>
        <v>0</v>
      </c>
      <c r="R159" s="87"/>
      <c r="S159" s="99"/>
      <c r="T159" s="72">
        <f t="shared" si="547"/>
        <v>0</v>
      </c>
      <c r="U159" s="87"/>
      <c r="V159" s="99"/>
      <c r="W159" s="72">
        <f t="shared" si="548"/>
        <v>0</v>
      </c>
      <c r="X159" s="87"/>
      <c r="Y159" s="99"/>
      <c r="Z159" s="72">
        <f t="shared" si="549"/>
        <v>0</v>
      </c>
      <c r="AA159" s="87"/>
      <c r="AB159" s="99"/>
      <c r="AC159" s="72">
        <f t="shared" si="550"/>
        <v>0</v>
      </c>
      <c r="AD159" s="87"/>
      <c r="AE159" s="99"/>
      <c r="AF159" s="72">
        <f t="shared" si="551"/>
        <v>0</v>
      </c>
      <c r="AG159" s="87"/>
      <c r="AH159" s="99"/>
      <c r="AI159" s="72">
        <f t="shared" si="552"/>
        <v>0</v>
      </c>
      <c r="AJ159" s="87"/>
      <c r="AK159" s="99"/>
      <c r="AL159" s="72">
        <f t="shared" si="553"/>
        <v>0</v>
      </c>
      <c r="AM159" s="87"/>
      <c r="AN159" s="99"/>
      <c r="AO159" s="72">
        <f t="shared" si="554"/>
        <v>0</v>
      </c>
    </row>
    <row r="160" spans="1:41" s="85" customFormat="1" x14ac:dyDescent="0.3">
      <c r="A160" s="202"/>
      <c r="B160" s="88" t="s">
        <v>22</v>
      </c>
      <c r="C160" s="82"/>
      <c r="D160" s="77">
        <f t="shared" si="541"/>
        <v>0</v>
      </c>
      <c r="E160" s="78">
        <f t="shared" si="542"/>
        <v>0</v>
      </c>
      <c r="F160" s="87"/>
      <c r="G160" s="99"/>
      <c r="H160" s="72">
        <f t="shared" si="543"/>
        <v>0</v>
      </c>
      <c r="I160" s="87"/>
      <c r="J160" s="99"/>
      <c r="K160" s="72">
        <f t="shared" si="544"/>
        <v>0</v>
      </c>
      <c r="L160" s="87"/>
      <c r="M160" s="99"/>
      <c r="N160" s="72">
        <f t="shared" si="545"/>
        <v>0</v>
      </c>
      <c r="O160" s="87"/>
      <c r="P160" s="99"/>
      <c r="Q160" s="72">
        <f t="shared" si="546"/>
        <v>0</v>
      </c>
      <c r="R160" s="87"/>
      <c r="S160" s="99"/>
      <c r="T160" s="72">
        <f t="shared" si="547"/>
        <v>0</v>
      </c>
      <c r="U160" s="87"/>
      <c r="V160" s="99"/>
      <c r="W160" s="72">
        <f t="shared" si="548"/>
        <v>0</v>
      </c>
      <c r="X160" s="87"/>
      <c r="Y160" s="99"/>
      <c r="Z160" s="72">
        <f t="shared" si="549"/>
        <v>0</v>
      </c>
      <c r="AA160" s="87"/>
      <c r="AB160" s="99"/>
      <c r="AC160" s="72">
        <f t="shared" si="550"/>
        <v>0</v>
      </c>
      <c r="AD160" s="87"/>
      <c r="AE160" s="99"/>
      <c r="AF160" s="72">
        <f t="shared" si="551"/>
        <v>0</v>
      </c>
      <c r="AG160" s="87"/>
      <c r="AH160" s="99"/>
      <c r="AI160" s="72">
        <f t="shared" si="552"/>
        <v>0</v>
      </c>
      <c r="AJ160" s="87"/>
      <c r="AK160" s="99"/>
      <c r="AL160" s="72">
        <f t="shared" si="553"/>
        <v>0</v>
      </c>
      <c r="AM160" s="87"/>
      <c r="AN160" s="99"/>
      <c r="AO160" s="72">
        <f t="shared" si="554"/>
        <v>0</v>
      </c>
    </row>
    <row r="161" spans="1:41" s="85" customFormat="1" x14ac:dyDescent="0.3">
      <c r="A161" s="202"/>
      <c r="B161" s="100" t="s">
        <v>23</v>
      </c>
      <c r="C161" s="82"/>
      <c r="D161" s="77">
        <f t="shared" si="541"/>
        <v>0</v>
      </c>
      <c r="E161" s="78">
        <f t="shared" si="542"/>
        <v>0</v>
      </c>
      <c r="F161" s="87"/>
      <c r="G161" s="99"/>
      <c r="H161" s="72">
        <f t="shared" si="543"/>
        <v>0</v>
      </c>
      <c r="I161" s="87"/>
      <c r="J161" s="99"/>
      <c r="K161" s="72">
        <f t="shared" si="544"/>
        <v>0</v>
      </c>
      <c r="L161" s="87"/>
      <c r="M161" s="99"/>
      <c r="N161" s="72">
        <f t="shared" si="545"/>
        <v>0</v>
      </c>
      <c r="O161" s="87"/>
      <c r="P161" s="99"/>
      <c r="Q161" s="72">
        <f t="shared" si="546"/>
        <v>0</v>
      </c>
      <c r="R161" s="87"/>
      <c r="S161" s="99"/>
      <c r="T161" s="72">
        <f t="shared" si="547"/>
        <v>0</v>
      </c>
      <c r="U161" s="87"/>
      <c r="V161" s="99"/>
      <c r="W161" s="72">
        <f t="shared" si="548"/>
        <v>0</v>
      </c>
      <c r="X161" s="87"/>
      <c r="Y161" s="99"/>
      <c r="Z161" s="72">
        <f t="shared" si="549"/>
        <v>0</v>
      </c>
      <c r="AA161" s="87"/>
      <c r="AB161" s="99"/>
      <c r="AC161" s="72">
        <f t="shared" si="550"/>
        <v>0</v>
      </c>
      <c r="AD161" s="87"/>
      <c r="AE161" s="99"/>
      <c r="AF161" s="72">
        <f t="shared" si="551"/>
        <v>0</v>
      </c>
      <c r="AG161" s="87"/>
      <c r="AH161" s="99"/>
      <c r="AI161" s="72">
        <f t="shared" si="552"/>
        <v>0</v>
      </c>
      <c r="AJ161" s="87"/>
      <c r="AK161" s="99"/>
      <c r="AL161" s="72">
        <f t="shared" si="553"/>
        <v>0</v>
      </c>
      <c r="AM161" s="87"/>
      <c r="AN161" s="99"/>
      <c r="AO161" s="72">
        <f t="shared" si="554"/>
        <v>0</v>
      </c>
    </row>
    <row r="162" spans="1:41" s="85" customFormat="1" x14ac:dyDescent="0.3">
      <c r="A162" s="202"/>
      <c r="B162" s="81" t="s">
        <v>19</v>
      </c>
      <c r="C162" s="82"/>
      <c r="D162" s="77">
        <f t="shared" si="541"/>
        <v>0</v>
      </c>
      <c r="E162" s="78">
        <f t="shared" si="542"/>
        <v>0</v>
      </c>
      <c r="F162" s="87"/>
      <c r="G162" s="99"/>
      <c r="H162" s="72">
        <f t="shared" si="543"/>
        <v>0</v>
      </c>
      <c r="I162" s="87"/>
      <c r="J162" s="99"/>
      <c r="K162" s="72">
        <f t="shared" si="544"/>
        <v>0</v>
      </c>
      <c r="L162" s="87"/>
      <c r="M162" s="99"/>
      <c r="N162" s="72">
        <f t="shared" si="545"/>
        <v>0</v>
      </c>
      <c r="O162" s="87"/>
      <c r="P162" s="99"/>
      <c r="Q162" s="72">
        <f t="shared" si="546"/>
        <v>0</v>
      </c>
      <c r="R162" s="87"/>
      <c r="S162" s="99"/>
      <c r="T162" s="72">
        <f t="shared" si="547"/>
        <v>0</v>
      </c>
      <c r="U162" s="87"/>
      <c r="V162" s="99"/>
      <c r="W162" s="72">
        <f t="shared" si="548"/>
        <v>0</v>
      </c>
      <c r="X162" s="87"/>
      <c r="Y162" s="99"/>
      <c r="Z162" s="72">
        <f t="shared" si="549"/>
        <v>0</v>
      </c>
      <c r="AA162" s="87"/>
      <c r="AB162" s="99"/>
      <c r="AC162" s="72">
        <f t="shared" si="550"/>
        <v>0</v>
      </c>
      <c r="AD162" s="87"/>
      <c r="AE162" s="99"/>
      <c r="AF162" s="72">
        <f t="shared" si="551"/>
        <v>0</v>
      </c>
      <c r="AG162" s="87"/>
      <c r="AH162" s="99"/>
      <c r="AI162" s="72">
        <f t="shared" si="552"/>
        <v>0</v>
      </c>
      <c r="AJ162" s="87"/>
      <c r="AK162" s="99"/>
      <c r="AL162" s="72">
        <f t="shared" si="553"/>
        <v>0</v>
      </c>
      <c r="AM162" s="87"/>
      <c r="AN162" s="99"/>
      <c r="AO162" s="72">
        <f t="shared" si="554"/>
        <v>0</v>
      </c>
    </row>
    <row r="163" spans="1:41" s="85" customFormat="1" x14ac:dyDescent="0.3">
      <c r="A163" s="202"/>
      <c r="B163" s="86" t="s">
        <v>20</v>
      </c>
      <c r="C163" s="82"/>
      <c r="D163" s="77">
        <f t="shared" si="541"/>
        <v>0</v>
      </c>
      <c r="E163" s="78">
        <f t="shared" si="542"/>
        <v>0</v>
      </c>
      <c r="F163" s="87"/>
      <c r="G163" s="99"/>
      <c r="H163" s="72">
        <f t="shared" si="543"/>
        <v>0</v>
      </c>
      <c r="I163" s="87"/>
      <c r="J163" s="99"/>
      <c r="K163" s="72">
        <f t="shared" si="544"/>
        <v>0</v>
      </c>
      <c r="L163" s="87"/>
      <c r="M163" s="99"/>
      <c r="N163" s="72">
        <f t="shared" si="545"/>
        <v>0</v>
      </c>
      <c r="O163" s="87"/>
      <c r="P163" s="99"/>
      <c r="Q163" s="72">
        <f t="shared" si="546"/>
        <v>0</v>
      </c>
      <c r="R163" s="87"/>
      <c r="S163" s="99"/>
      <c r="T163" s="72">
        <f t="shared" si="547"/>
        <v>0</v>
      </c>
      <c r="U163" s="87"/>
      <c r="V163" s="99"/>
      <c r="W163" s="72">
        <f t="shared" si="548"/>
        <v>0</v>
      </c>
      <c r="X163" s="87"/>
      <c r="Y163" s="99"/>
      <c r="Z163" s="72">
        <f t="shared" si="549"/>
        <v>0</v>
      </c>
      <c r="AA163" s="87"/>
      <c r="AB163" s="99"/>
      <c r="AC163" s="72">
        <f t="shared" si="550"/>
        <v>0</v>
      </c>
      <c r="AD163" s="87"/>
      <c r="AE163" s="99"/>
      <c r="AF163" s="72">
        <f t="shared" si="551"/>
        <v>0</v>
      </c>
      <c r="AG163" s="87"/>
      <c r="AH163" s="99"/>
      <c r="AI163" s="72">
        <f t="shared" si="552"/>
        <v>0</v>
      </c>
      <c r="AJ163" s="87"/>
      <c r="AK163" s="99"/>
      <c r="AL163" s="72">
        <f t="shared" si="553"/>
        <v>0</v>
      </c>
      <c r="AM163" s="87"/>
      <c r="AN163" s="99"/>
      <c r="AO163" s="72">
        <f t="shared" si="554"/>
        <v>0</v>
      </c>
    </row>
    <row r="164" spans="1:41" s="85" customFormat="1" x14ac:dyDescent="0.3">
      <c r="A164" s="202"/>
      <c r="B164" s="86" t="s">
        <v>21</v>
      </c>
      <c r="C164" s="82"/>
      <c r="D164" s="77">
        <f t="shared" si="541"/>
        <v>0</v>
      </c>
      <c r="E164" s="78">
        <f t="shared" si="542"/>
        <v>0</v>
      </c>
      <c r="F164" s="87"/>
      <c r="G164" s="99"/>
      <c r="H164" s="72">
        <f t="shared" si="543"/>
        <v>0</v>
      </c>
      <c r="I164" s="87"/>
      <c r="J164" s="99"/>
      <c r="K164" s="72">
        <f t="shared" si="544"/>
        <v>0</v>
      </c>
      <c r="L164" s="87"/>
      <c r="M164" s="99"/>
      <c r="N164" s="72">
        <f t="shared" si="545"/>
        <v>0</v>
      </c>
      <c r="O164" s="87"/>
      <c r="P164" s="99"/>
      <c r="Q164" s="72">
        <f t="shared" si="546"/>
        <v>0</v>
      </c>
      <c r="R164" s="87"/>
      <c r="S164" s="99"/>
      <c r="T164" s="72">
        <f t="shared" si="547"/>
        <v>0</v>
      </c>
      <c r="U164" s="87"/>
      <c r="V164" s="99"/>
      <c r="W164" s="72">
        <f t="shared" si="548"/>
        <v>0</v>
      </c>
      <c r="X164" s="87"/>
      <c r="Y164" s="99"/>
      <c r="Z164" s="72">
        <f t="shared" si="549"/>
        <v>0</v>
      </c>
      <c r="AA164" s="87"/>
      <c r="AB164" s="99"/>
      <c r="AC164" s="72">
        <f t="shared" si="550"/>
        <v>0</v>
      </c>
      <c r="AD164" s="87"/>
      <c r="AE164" s="99"/>
      <c r="AF164" s="72">
        <f t="shared" si="551"/>
        <v>0</v>
      </c>
      <c r="AG164" s="87"/>
      <c r="AH164" s="99"/>
      <c r="AI164" s="72">
        <f t="shared" si="552"/>
        <v>0</v>
      </c>
      <c r="AJ164" s="87"/>
      <c r="AK164" s="99"/>
      <c r="AL164" s="72">
        <f t="shared" si="553"/>
        <v>0</v>
      </c>
      <c r="AM164" s="87"/>
      <c r="AN164" s="99"/>
      <c r="AO164" s="72">
        <f t="shared" si="554"/>
        <v>0</v>
      </c>
    </row>
    <row r="165" spans="1:41" s="85" customFormat="1" ht="15" thickBot="1" x14ac:dyDescent="0.35">
      <c r="A165" s="202"/>
      <c r="B165" s="86" t="s">
        <v>47</v>
      </c>
      <c r="C165" s="92"/>
      <c r="D165" s="79">
        <f t="shared" si="541"/>
        <v>0</v>
      </c>
      <c r="E165" s="80">
        <f t="shared" si="542"/>
        <v>0</v>
      </c>
      <c r="F165" s="94"/>
      <c r="G165" s="101"/>
      <c r="H165" s="74">
        <f t="shared" si="543"/>
        <v>0</v>
      </c>
      <c r="I165" s="94"/>
      <c r="J165" s="101"/>
      <c r="K165" s="74">
        <f t="shared" si="544"/>
        <v>0</v>
      </c>
      <c r="L165" s="94"/>
      <c r="M165" s="101"/>
      <c r="N165" s="74">
        <f t="shared" si="545"/>
        <v>0</v>
      </c>
      <c r="O165" s="94"/>
      <c r="P165" s="101"/>
      <c r="Q165" s="74">
        <f t="shared" si="546"/>
        <v>0</v>
      </c>
      <c r="R165" s="94"/>
      <c r="S165" s="101"/>
      <c r="T165" s="74">
        <f t="shared" si="547"/>
        <v>0</v>
      </c>
      <c r="U165" s="94"/>
      <c r="V165" s="101"/>
      <c r="W165" s="74">
        <f t="shared" si="548"/>
        <v>0</v>
      </c>
      <c r="X165" s="94"/>
      <c r="Y165" s="101"/>
      <c r="Z165" s="74">
        <f t="shared" si="549"/>
        <v>0</v>
      </c>
      <c r="AA165" s="94"/>
      <c r="AB165" s="101"/>
      <c r="AC165" s="74">
        <f t="shared" si="550"/>
        <v>0</v>
      </c>
      <c r="AD165" s="94"/>
      <c r="AE165" s="101"/>
      <c r="AF165" s="74">
        <f t="shared" si="551"/>
        <v>0</v>
      </c>
      <c r="AG165" s="94"/>
      <c r="AH165" s="101"/>
      <c r="AI165" s="74">
        <f t="shared" si="552"/>
        <v>0</v>
      </c>
      <c r="AJ165" s="94"/>
      <c r="AK165" s="101"/>
      <c r="AL165" s="74">
        <f t="shared" si="553"/>
        <v>0</v>
      </c>
      <c r="AM165" s="94"/>
      <c r="AN165" s="101"/>
      <c r="AO165" s="74">
        <f t="shared" si="554"/>
        <v>0</v>
      </c>
    </row>
    <row r="166" spans="1:41" ht="32.549999999999997" customHeight="1" thickBot="1" x14ac:dyDescent="0.5">
      <c r="B166" s="47" t="s">
        <v>125</v>
      </c>
    </row>
    <row r="167" spans="1:41" ht="16.2" thickBot="1" x14ac:dyDescent="0.35">
      <c r="A167" s="111" t="s">
        <v>50</v>
      </c>
      <c r="B167" s="198">
        <v>150000</v>
      </c>
      <c r="C167" s="123"/>
      <c r="D167" s="203" t="s">
        <v>0</v>
      </c>
      <c r="E167" s="204"/>
      <c r="F167" s="204" t="s">
        <v>1</v>
      </c>
      <c r="G167" s="204"/>
      <c r="H167" s="124"/>
      <c r="I167" s="204" t="s">
        <v>2</v>
      </c>
      <c r="J167" s="204"/>
      <c r="K167" s="124"/>
      <c r="L167" s="204" t="s">
        <v>3</v>
      </c>
      <c r="M167" s="204"/>
      <c r="N167" s="124"/>
      <c r="O167" s="204" t="s">
        <v>4</v>
      </c>
      <c r="P167" s="204"/>
      <c r="Q167" s="124"/>
      <c r="R167" s="204" t="s">
        <v>5</v>
      </c>
      <c r="S167" s="204"/>
      <c r="T167" s="124"/>
      <c r="U167" s="204" t="s">
        <v>6</v>
      </c>
      <c r="V167" s="204"/>
      <c r="W167" s="124"/>
      <c r="X167" s="204" t="s">
        <v>7</v>
      </c>
      <c r="Y167" s="204"/>
      <c r="Z167" s="124"/>
      <c r="AA167" s="204" t="s">
        <v>8</v>
      </c>
      <c r="AB167" s="204"/>
      <c r="AC167" s="124"/>
      <c r="AD167" s="204" t="s">
        <v>9</v>
      </c>
      <c r="AE167" s="204"/>
      <c r="AF167" s="124"/>
      <c r="AG167" s="204" t="s">
        <v>10</v>
      </c>
      <c r="AH167" s="204"/>
      <c r="AI167" s="124"/>
      <c r="AJ167" s="204" t="s">
        <v>11</v>
      </c>
      <c r="AK167" s="204"/>
      <c r="AL167" s="124"/>
      <c r="AM167" s="204" t="s">
        <v>12</v>
      </c>
      <c r="AN167" s="204"/>
      <c r="AO167" s="124"/>
    </row>
    <row r="168" spans="1:41" x14ac:dyDescent="0.3">
      <c r="A168" s="112" t="s">
        <v>51</v>
      </c>
      <c r="B168" s="194">
        <v>0.2</v>
      </c>
      <c r="C168" s="19" t="s">
        <v>67</v>
      </c>
      <c r="D168" s="20" t="s">
        <v>13</v>
      </c>
      <c r="E168" s="21" t="s">
        <v>14</v>
      </c>
      <c r="F168" s="22" t="s">
        <v>13</v>
      </c>
      <c r="G168" s="23" t="s">
        <v>14</v>
      </c>
      <c r="H168" s="24" t="s">
        <v>65</v>
      </c>
      <c r="I168" s="22" t="s">
        <v>13</v>
      </c>
      <c r="J168" s="23" t="s">
        <v>14</v>
      </c>
      <c r="K168" s="24" t="s">
        <v>65</v>
      </c>
      <c r="L168" s="22" t="s">
        <v>13</v>
      </c>
      <c r="M168" s="23" t="s">
        <v>14</v>
      </c>
      <c r="N168" s="24" t="s">
        <v>65</v>
      </c>
      <c r="O168" s="22" t="s">
        <v>13</v>
      </c>
      <c r="P168" s="23" t="s">
        <v>14</v>
      </c>
      <c r="Q168" s="24" t="s">
        <v>65</v>
      </c>
      <c r="R168" s="22" t="s">
        <v>13</v>
      </c>
      <c r="S168" s="23" t="s">
        <v>14</v>
      </c>
      <c r="T168" s="24" t="s">
        <v>65</v>
      </c>
      <c r="U168" s="22" t="s">
        <v>13</v>
      </c>
      <c r="V168" s="23" t="s">
        <v>14</v>
      </c>
      <c r="W168" s="24" t="s">
        <v>65</v>
      </c>
      <c r="X168" s="22" t="s">
        <v>13</v>
      </c>
      <c r="Y168" s="23" t="s">
        <v>14</v>
      </c>
      <c r="Z168" s="24" t="s">
        <v>65</v>
      </c>
      <c r="AA168" s="22" t="s">
        <v>13</v>
      </c>
      <c r="AB168" s="23" t="s">
        <v>14</v>
      </c>
      <c r="AC168" s="24" t="s">
        <v>65</v>
      </c>
      <c r="AD168" s="22" t="s">
        <v>13</v>
      </c>
      <c r="AE168" s="23" t="s">
        <v>14</v>
      </c>
      <c r="AF168" s="24" t="s">
        <v>65</v>
      </c>
      <c r="AG168" s="22" t="s">
        <v>13</v>
      </c>
      <c r="AH168" s="23" t="s">
        <v>14</v>
      </c>
      <c r="AI168" s="24" t="s">
        <v>65</v>
      </c>
      <c r="AJ168" s="22" t="s">
        <v>13</v>
      </c>
      <c r="AK168" s="23" t="s">
        <v>14</v>
      </c>
      <c r="AL168" s="24" t="s">
        <v>65</v>
      </c>
      <c r="AM168" s="22" t="s">
        <v>13</v>
      </c>
      <c r="AN168" s="23" t="s">
        <v>14</v>
      </c>
      <c r="AO168" s="24" t="s">
        <v>65</v>
      </c>
    </row>
    <row r="169" spans="1:41" x14ac:dyDescent="0.3">
      <c r="A169" s="205" t="s">
        <v>83</v>
      </c>
      <c r="B169" s="25" t="s">
        <v>48</v>
      </c>
      <c r="C169" s="26"/>
      <c r="D169" s="27"/>
      <c r="E169" s="28"/>
      <c r="F169" s="29"/>
      <c r="G169" s="30"/>
      <c r="H169" s="31"/>
      <c r="I169" s="29"/>
      <c r="J169" s="30"/>
      <c r="K169" s="31"/>
      <c r="L169" s="29"/>
      <c r="M169" s="30"/>
      <c r="N169" s="31"/>
      <c r="O169" s="29"/>
      <c r="P169" s="30"/>
      <c r="Q169" s="31"/>
      <c r="R169" s="29"/>
      <c r="S169" s="30"/>
      <c r="T169" s="31"/>
      <c r="U169" s="29"/>
      <c r="V169" s="30"/>
      <c r="W169" s="31"/>
      <c r="X169" s="29"/>
      <c r="Y169" s="30"/>
      <c r="Z169" s="31"/>
      <c r="AA169" s="29"/>
      <c r="AB169" s="30"/>
      <c r="AC169" s="31"/>
      <c r="AD169" s="29"/>
      <c r="AE169" s="30"/>
      <c r="AF169" s="31"/>
      <c r="AG169" s="29"/>
      <c r="AH169" s="30"/>
      <c r="AI169" s="31"/>
      <c r="AJ169" s="29"/>
      <c r="AK169" s="30"/>
      <c r="AL169" s="31"/>
      <c r="AM169" s="29"/>
      <c r="AN169" s="30"/>
      <c r="AO169" s="31"/>
    </row>
    <row r="170" spans="1:41" ht="13.8" customHeight="1" x14ac:dyDescent="0.3">
      <c r="A170" s="205"/>
      <c r="B170" s="32" t="s">
        <v>44</v>
      </c>
      <c r="C170" s="33"/>
      <c r="D170" s="195">
        <v>0</v>
      </c>
      <c r="E170" s="48">
        <f t="shared" ref="E170:E183" si="555">G170+J170+M170+P170+S170+V170+Y170+AB170+AE170+AH170+AK170+AN170</f>
        <v>0</v>
      </c>
      <c r="F170" s="161">
        <f t="shared" ref="F170" si="556">+$D170/12</f>
        <v>0</v>
      </c>
      <c r="G170" s="65">
        <f>+G171</f>
        <v>0</v>
      </c>
      <c r="H170" s="72">
        <f>+G170-F170</f>
        <v>0</v>
      </c>
      <c r="I170" s="161">
        <f t="shared" ref="I170" si="557">+$D170/12</f>
        <v>0</v>
      </c>
      <c r="J170" s="65">
        <f t="shared" ref="J170" si="558">+J171</f>
        <v>0</v>
      </c>
      <c r="K170" s="72">
        <f>+J170-I170+H170</f>
        <v>0</v>
      </c>
      <c r="L170" s="161">
        <f t="shared" ref="L170:AM170" si="559">+$D170/12</f>
        <v>0</v>
      </c>
      <c r="M170" s="65">
        <f t="shared" ref="M170:AN170" si="560">+M171</f>
        <v>0</v>
      </c>
      <c r="N170" s="72">
        <f t="shared" ref="N170" si="561">+M170-L170+K170</f>
        <v>0</v>
      </c>
      <c r="O170" s="161">
        <f t="shared" si="559"/>
        <v>0</v>
      </c>
      <c r="P170" s="65">
        <f t="shared" si="560"/>
        <v>0</v>
      </c>
      <c r="Q170" s="72">
        <f t="shared" ref="Q170" si="562">+P170-O170+N170</f>
        <v>0</v>
      </c>
      <c r="R170" s="161">
        <f t="shared" si="559"/>
        <v>0</v>
      </c>
      <c r="S170" s="65">
        <f t="shared" si="560"/>
        <v>0</v>
      </c>
      <c r="T170" s="72">
        <f t="shared" ref="T170" si="563">+S170-R170+Q170</f>
        <v>0</v>
      </c>
      <c r="U170" s="161">
        <f t="shared" si="559"/>
        <v>0</v>
      </c>
      <c r="V170" s="65">
        <f t="shared" si="560"/>
        <v>0</v>
      </c>
      <c r="W170" s="72">
        <f t="shared" ref="W170" si="564">+V170-U170+T170</f>
        <v>0</v>
      </c>
      <c r="X170" s="161">
        <f t="shared" si="559"/>
        <v>0</v>
      </c>
      <c r="Y170" s="65">
        <f t="shared" si="560"/>
        <v>0</v>
      </c>
      <c r="Z170" s="72">
        <f t="shared" ref="Z170" si="565">+Y170-X170+W170</f>
        <v>0</v>
      </c>
      <c r="AA170" s="161">
        <f t="shared" si="559"/>
        <v>0</v>
      </c>
      <c r="AB170" s="65">
        <f t="shared" si="560"/>
        <v>0</v>
      </c>
      <c r="AC170" s="72">
        <f t="shared" ref="AC170" si="566">+AB170-AA170+Z170</f>
        <v>0</v>
      </c>
      <c r="AD170" s="161">
        <f t="shared" si="559"/>
        <v>0</v>
      </c>
      <c r="AE170" s="65">
        <f t="shared" si="560"/>
        <v>0</v>
      </c>
      <c r="AF170" s="72">
        <f t="shared" ref="AF170" si="567">+AE170-AD170+AC170</f>
        <v>0</v>
      </c>
      <c r="AG170" s="161">
        <f t="shared" si="559"/>
        <v>0</v>
      </c>
      <c r="AH170" s="65">
        <f t="shared" si="560"/>
        <v>0</v>
      </c>
      <c r="AI170" s="72">
        <f t="shared" ref="AI170" si="568">+AH170-AG170+AF170</f>
        <v>0</v>
      </c>
      <c r="AJ170" s="161">
        <f t="shared" si="559"/>
        <v>0</v>
      </c>
      <c r="AK170" s="65">
        <f t="shared" si="560"/>
        <v>0</v>
      </c>
      <c r="AL170" s="72">
        <f t="shared" ref="AL170" si="569">+AK170-AJ170+AI170</f>
        <v>0</v>
      </c>
      <c r="AM170" s="161">
        <f t="shared" si="559"/>
        <v>0</v>
      </c>
      <c r="AN170" s="65">
        <f t="shared" si="560"/>
        <v>0</v>
      </c>
      <c r="AO170" s="72">
        <f t="shared" ref="AO170" si="570">+AN170-AM170+AL170</f>
        <v>0</v>
      </c>
    </row>
    <row r="171" spans="1:41" s="36" customFormat="1" ht="13.8" customHeight="1" x14ac:dyDescent="0.3">
      <c r="A171" s="205"/>
      <c r="B171" s="35" t="s">
        <v>68</v>
      </c>
      <c r="C171" s="33"/>
      <c r="D171" s="49">
        <f>F171+I171+L171+O171+R171+U171+X171+AA171+AD171+AG171+AJ171+AM171</f>
        <v>0</v>
      </c>
      <c r="E171" s="48">
        <f t="shared" si="555"/>
        <v>0</v>
      </c>
      <c r="F171" s="161">
        <f>INDEX('KPI CHIUSURE'!G$167:G$203,MATCH('Controllo-KPI'!$B166,'KPI CHIUSURE'!$A$167:$A$203,0))</f>
        <v>0</v>
      </c>
      <c r="G171" s="65">
        <f>INDEX('KPI CHIUSURE'!H$167:H$203,MATCH('Controllo-KPI'!$B166,'KPI CHIUSURE'!$A$167:$A$203,0))</f>
        <v>0</v>
      </c>
      <c r="H171" s="72"/>
      <c r="I171" s="161">
        <f>INDEX('KPI CHIUSURE'!J$167:J$203,MATCH('Controllo-KPI'!$B166,'KPI CHIUSURE'!$A$167:$A$203,0))</f>
        <v>0</v>
      </c>
      <c r="J171" s="65">
        <f>INDEX('KPI CHIUSURE'!K$167:K$203,MATCH('Controllo-KPI'!$B166,'KPI CHIUSURE'!$A$167:$A$203,0))</f>
        <v>0</v>
      </c>
      <c r="K171" s="72"/>
      <c r="L171" s="161">
        <f>INDEX('KPI CHIUSURE'!M$167:M$203,MATCH('Controllo-KPI'!$B166,'KPI CHIUSURE'!$A$167:$A$203,0))</f>
        <v>0</v>
      </c>
      <c r="M171" s="65">
        <f>INDEX('KPI CHIUSURE'!N$167:N$203,MATCH('Controllo-KPI'!$B166,'KPI CHIUSURE'!$A$167:$A$203,0))</f>
        <v>0</v>
      </c>
      <c r="N171" s="72"/>
      <c r="O171" s="161">
        <f>INDEX('KPI CHIUSURE'!P$167:P$203,MATCH('Controllo-KPI'!$B166,'KPI CHIUSURE'!$A$167:$A$203,0))</f>
        <v>0</v>
      </c>
      <c r="P171" s="65">
        <f>INDEX('KPI CHIUSURE'!Q$167:Q$203,MATCH('Controllo-KPI'!$B166,'KPI CHIUSURE'!$A$167:$A$203,0))</f>
        <v>0</v>
      </c>
      <c r="Q171" s="72"/>
      <c r="R171" s="161">
        <f>INDEX('KPI CHIUSURE'!S$167:S$203,MATCH('Controllo-KPI'!$B166,'KPI CHIUSURE'!$A$167:$A$203,0))</f>
        <v>0</v>
      </c>
      <c r="S171" s="65">
        <f>INDEX('KPI CHIUSURE'!T$167:T$203,MATCH('Controllo-KPI'!$B166,'KPI CHIUSURE'!$A$167:$A$203,0))</f>
        <v>0</v>
      </c>
      <c r="T171" s="72"/>
      <c r="U171" s="161">
        <f>INDEX('KPI CHIUSURE'!V$167:V$203,MATCH('Controllo-KPI'!$B166,'KPI CHIUSURE'!$A$167:$A$203,0))</f>
        <v>0</v>
      </c>
      <c r="V171" s="65">
        <f>INDEX('KPI CHIUSURE'!W$167:W$203,MATCH('Controllo-KPI'!$B166,'KPI CHIUSURE'!$A$167:$A$203,0))</f>
        <v>0</v>
      </c>
      <c r="W171" s="72"/>
      <c r="X171" s="161">
        <f>INDEX('KPI CHIUSURE'!Y$167:Y$203,MATCH('Controllo-KPI'!$B166,'KPI CHIUSURE'!$A$167:$A$203,0))</f>
        <v>0</v>
      </c>
      <c r="Y171" s="65">
        <f>INDEX('KPI CHIUSURE'!Z$167:Z$203,MATCH('Controllo-KPI'!$B166,'KPI CHIUSURE'!$A$167:$A$203,0))</f>
        <v>0</v>
      </c>
      <c r="Z171" s="72"/>
      <c r="AA171" s="161">
        <f>INDEX('KPI CHIUSURE'!AB$167:AB$203,MATCH('Controllo-KPI'!$B166,'KPI CHIUSURE'!$A$167:$A$203,0))</f>
        <v>0</v>
      </c>
      <c r="AB171" s="65">
        <f>INDEX('KPI CHIUSURE'!AC$167:AC$203,MATCH('Controllo-KPI'!$B166,'KPI CHIUSURE'!$A$167:$A$203,0))</f>
        <v>0</v>
      </c>
      <c r="AC171" s="72"/>
      <c r="AD171" s="161">
        <f>INDEX('KPI CHIUSURE'!AE$167:AE$203,MATCH('Controllo-KPI'!$B166,'KPI CHIUSURE'!$A$167:$A$203,0))</f>
        <v>0</v>
      </c>
      <c r="AE171" s="65">
        <f>INDEX('KPI CHIUSURE'!AF$167:AF$203,MATCH('Controllo-KPI'!$B166,'KPI CHIUSURE'!$A$167:$A$203,0))</f>
        <v>0</v>
      </c>
      <c r="AF171" s="72"/>
      <c r="AG171" s="161">
        <f>INDEX('KPI CHIUSURE'!AH$167:AH$203,MATCH('Controllo-KPI'!$B166,'KPI CHIUSURE'!$A$167:$A$203,0))</f>
        <v>0</v>
      </c>
      <c r="AH171" s="65">
        <f>INDEX('KPI CHIUSURE'!AI$167:AI$203,MATCH('Controllo-KPI'!$B166,'KPI CHIUSURE'!$A$167:$A$203,0))</f>
        <v>0</v>
      </c>
      <c r="AI171" s="72"/>
      <c r="AJ171" s="161">
        <f>INDEX('KPI CHIUSURE'!AK$167:AK$203,MATCH('Controllo-KPI'!$B166,'KPI CHIUSURE'!$A$167:$A$203,0))</f>
        <v>0</v>
      </c>
      <c r="AK171" s="65">
        <f>INDEX('KPI CHIUSURE'!AL$167:AL$203,MATCH('Controllo-KPI'!$B166,'KPI CHIUSURE'!$A$167:$A$203,0))</f>
        <v>0</v>
      </c>
      <c r="AL171" s="72"/>
      <c r="AM171" s="161">
        <f>INDEX('KPI CHIUSURE'!AN$167:AN$203,MATCH('Controllo-KPI'!$B166,'KPI CHIUSURE'!$A$167:$A$203,0))</f>
        <v>0</v>
      </c>
      <c r="AN171" s="65">
        <f>INDEX('KPI CHIUSURE'!AO$167:AO$203,MATCH('Controllo-KPI'!$B166,'KPI CHIUSURE'!$A$167:$A$203,0))</f>
        <v>0</v>
      </c>
      <c r="AO171" s="72"/>
    </row>
    <row r="172" spans="1:41" ht="13.8" customHeight="1" x14ac:dyDescent="0.3">
      <c r="A172" s="205"/>
      <c r="B172" s="32" t="s">
        <v>45</v>
      </c>
      <c r="C172" s="33"/>
      <c r="D172" s="49">
        <f>+D170/B168</f>
        <v>0</v>
      </c>
      <c r="E172" s="48">
        <f t="shared" si="555"/>
        <v>0</v>
      </c>
      <c r="F172" s="87">
        <f>+D172/12</f>
        <v>0</v>
      </c>
      <c r="G172" s="162"/>
      <c r="H172" s="72">
        <f t="shared" ref="H172:H183" si="571">+G172-F172</f>
        <v>0</v>
      </c>
      <c r="I172" s="87">
        <f>+F172</f>
        <v>0</v>
      </c>
      <c r="J172" s="162"/>
      <c r="K172" s="72">
        <f t="shared" ref="K172:K175" si="572">+J172-I172+H172</f>
        <v>0</v>
      </c>
      <c r="L172" s="87">
        <f t="shared" ref="L172:L175" si="573">+I172</f>
        <v>0</v>
      </c>
      <c r="M172" s="162"/>
      <c r="N172" s="72">
        <f t="shared" ref="N172:N175" si="574">+M172-L172+K172</f>
        <v>0</v>
      </c>
      <c r="O172" s="87">
        <f t="shared" ref="O172:O175" si="575">+L172</f>
        <v>0</v>
      </c>
      <c r="P172" s="162"/>
      <c r="Q172" s="72">
        <f t="shared" ref="Q172:Q175" si="576">+P172-O172+N172</f>
        <v>0</v>
      </c>
      <c r="R172" s="87">
        <f t="shared" ref="R172:R175" si="577">+O172</f>
        <v>0</v>
      </c>
      <c r="S172" s="162"/>
      <c r="T172" s="72">
        <f t="shared" ref="T172:T175" si="578">+S172-R172+Q172</f>
        <v>0</v>
      </c>
      <c r="U172" s="87">
        <f t="shared" ref="U172:U175" si="579">+R172</f>
        <v>0</v>
      </c>
      <c r="V172" s="162"/>
      <c r="W172" s="72">
        <f t="shared" ref="W172:W175" si="580">+V172-U172+T172</f>
        <v>0</v>
      </c>
      <c r="X172" s="87">
        <f t="shared" ref="X172:X175" si="581">+U172</f>
        <v>0</v>
      </c>
      <c r="Y172" s="162"/>
      <c r="Z172" s="72">
        <f t="shared" ref="Z172:Z175" si="582">+Y172-X172+W172</f>
        <v>0</v>
      </c>
      <c r="AA172" s="87">
        <f t="shared" ref="AA172:AA175" si="583">+X172</f>
        <v>0</v>
      </c>
      <c r="AB172" s="162"/>
      <c r="AC172" s="72">
        <f t="shared" ref="AC172:AC175" si="584">+AB172-AA172+Z172</f>
        <v>0</v>
      </c>
      <c r="AD172" s="87">
        <f t="shared" ref="AD172:AD175" si="585">+AA172</f>
        <v>0</v>
      </c>
      <c r="AE172" s="162"/>
      <c r="AF172" s="72">
        <f t="shared" ref="AF172:AF175" si="586">+AE172-AD172+AC172</f>
        <v>0</v>
      </c>
      <c r="AG172" s="87">
        <f t="shared" ref="AG172:AG175" si="587">+AD172</f>
        <v>0</v>
      </c>
      <c r="AH172" s="162"/>
      <c r="AI172" s="72">
        <f t="shared" ref="AI172:AI175" si="588">+AH172-AG172+AF172</f>
        <v>0</v>
      </c>
      <c r="AJ172" s="87">
        <f t="shared" ref="AJ172:AJ175" si="589">+AG172</f>
        <v>0</v>
      </c>
      <c r="AK172" s="162"/>
      <c r="AL172" s="72">
        <f t="shared" ref="AL172:AL175" si="590">+AK172-AJ172+AI172</f>
        <v>0</v>
      </c>
      <c r="AM172" s="87">
        <f t="shared" ref="AM172:AM175" si="591">+AJ172</f>
        <v>0</v>
      </c>
      <c r="AN172" s="162"/>
      <c r="AO172" s="72">
        <f t="shared" ref="AO172:AO175" si="592">+AN172-AM172+AL172</f>
        <v>0</v>
      </c>
    </row>
    <row r="173" spans="1:41" x14ac:dyDescent="0.3">
      <c r="A173" s="205"/>
      <c r="B173" s="32" t="s">
        <v>46</v>
      </c>
      <c r="C173" s="33"/>
      <c r="D173" s="49">
        <f>+D172/B167</f>
        <v>0</v>
      </c>
      <c r="E173" s="48">
        <f t="shared" si="555"/>
        <v>0</v>
      </c>
      <c r="F173" s="87">
        <f>+D173/12</f>
        <v>0</v>
      </c>
      <c r="G173" s="163"/>
      <c r="H173" s="72">
        <f t="shared" si="571"/>
        <v>0</v>
      </c>
      <c r="I173" s="87">
        <f>+F173</f>
        <v>0</v>
      </c>
      <c r="J173" s="163"/>
      <c r="K173" s="72">
        <f t="shared" si="572"/>
        <v>0</v>
      </c>
      <c r="L173" s="87">
        <f t="shared" si="573"/>
        <v>0</v>
      </c>
      <c r="M173" s="163"/>
      <c r="N173" s="72">
        <f t="shared" si="574"/>
        <v>0</v>
      </c>
      <c r="O173" s="87">
        <f t="shared" si="575"/>
        <v>0</v>
      </c>
      <c r="P173" s="163"/>
      <c r="Q173" s="72">
        <f t="shared" si="576"/>
        <v>0</v>
      </c>
      <c r="R173" s="87">
        <f t="shared" si="577"/>
        <v>0</v>
      </c>
      <c r="S173" s="163"/>
      <c r="T173" s="72">
        <f t="shared" si="578"/>
        <v>0</v>
      </c>
      <c r="U173" s="87">
        <f t="shared" si="579"/>
        <v>0</v>
      </c>
      <c r="V173" s="163"/>
      <c r="W173" s="72">
        <f t="shared" si="580"/>
        <v>0</v>
      </c>
      <c r="X173" s="87">
        <f t="shared" si="581"/>
        <v>0</v>
      </c>
      <c r="Y173" s="163"/>
      <c r="Z173" s="72">
        <f t="shared" si="582"/>
        <v>0</v>
      </c>
      <c r="AA173" s="87">
        <f t="shared" si="583"/>
        <v>0</v>
      </c>
      <c r="AB173" s="163"/>
      <c r="AC173" s="72">
        <f t="shared" si="584"/>
        <v>0</v>
      </c>
      <c r="AD173" s="87">
        <f t="shared" si="585"/>
        <v>0</v>
      </c>
      <c r="AE173" s="163"/>
      <c r="AF173" s="72">
        <f t="shared" si="586"/>
        <v>0</v>
      </c>
      <c r="AG173" s="87">
        <f t="shared" si="587"/>
        <v>0</v>
      </c>
      <c r="AH173" s="163"/>
      <c r="AI173" s="72">
        <f t="shared" si="588"/>
        <v>0</v>
      </c>
      <c r="AJ173" s="87">
        <f t="shared" si="589"/>
        <v>0</v>
      </c>
      <c r="AK173" s="163"/>
      <c r="AL173" s="72">
        <f t="shared" si="590"/>
        <v>0</v>
      </c>
      <c r="AM173" s="87">
        <f t="shared" si="591"/>
        <v>0</v>
      </c>
      <c r="AN173" s="163"/>
      <c r="AO173" s="72">
        <f t="shared" si="592"/>
        <v>0</v>
      </c>
    </row>
    <row r="174" spans="1:41" x14ac:dyDescent="0.3">
      <c r="A174" s="205"/>
      <c r="B174" s="32" t="s">
        <v>15</v>
      </c>
      <c r="C174" s="33"/>
      <c r="D174" s="49">
        <f>+D173*2</f>
        <v>0</v>
      </c>
      <c r="E174" s="48">
        <f t="shared" si="555"/>
        <v>0</v>
      </c>
      <c r="F174" s="87">
        <f>+D174/12</f>
        <v>0</v>
      </c>
      <c r="G174" s="163"/>
      <c r="H174" s="72">
        <f t="shared" si="571"/>
        <v>0</v>
      </c>
      <c r="I174" s="87">
        <f>+F174</f>
        <v>0</v>
      </c>
      <c r="J174" s="163"/>
      <c r="K174" s="72">
        <f t="shared" si="572"/>
        <v>0</v>
      </c>
      <c r="L174" s="87">
        <f t="shared" si="573"/>
        <v>0</v>
      </c>
      <c r="M174" s="163"/>
      <c r="N174" s="72">
        <f t="shared" si="574"/>
        <v>0</v>
      </c>
      <c r="O174" s="87">
        <f t="shared" si="575"/>
        <v>0</v>
      </c>
      <c r="P174" s="163"/>
      <c r="Q174" s="72">
        <f t="shared" si="576"/>
        <v>0</v>
      </c>
      <c r="R174" s="87">
        <f t="shared" si="577"/>
        <v>0</v>
      </c>
      <c r="S174" s="163"/>
      <c r="T174" s="72">
        <f t="shared" si="578"/>
        <v>0</v>
      </c>
      <c r="U174" s="87">
        <f t="shared" si="579"/>
        <v>0</v>
      </c>
      <c r="V174" s="163"/>
      <c r="W174" s="72">
        <f t="shared" si="580"/>
        <v>0</v>
      </c>
      <c r="X174" s="87">
        <f t="shared" si="581"/>
        <v>0</v>
      </c>
      <c r="Y174" s="163"/>
      <c r="Z174" s="72">
        <f t="shared" si="582"/>
        <v>0</v>
      </c>
      <c r="AA174" s="87">
        <f t="shared" si="583"/>
        <v>0</v>
      </c>
      <c r="AB174" s="163"/>
      <c r="AC174" s="72">
        <f t="shared" si="584"/>
        <v>0</v>
      </c>
      <c r="AD174" s="87">
        <f t="shared" si="585"/>
        <v>0</v>
      </c>
      <c r="AE174" s="163"/>
      <c r="AF174" s="72">
        <f t="shared" si="586"/>
        <v>0</v>
      </c>
      <c r="AG174" s="87">
        <f t="shared" si="587"/>
        <v>0</v>
      </c>
      <c r="AH174" s="163"/>
      <c r="AI174" s="72">
        <f t="shared" si="588"/>
        <v>0</v>
      </c>
      <c r="AJ174" s="87">
        <f t="shared" si="589"/>
        <v>0</v>
      </c>
      <c r="AK174" s="163"/>
      <c r="AL174" s="72">
        <f t="shared" si="590"/>
        <v>0</v>
      </c>
      <c r="AM174" s="87">
        <f t="shared" si="591"/>
        <v>0</v>
      </c>
      <c r="AN174" s="163"/>
      <c r="AO174" s="72">
        <f t="shared" si="592"/>
        <v>0</v>
      </c>
    </row>
    <row r="175" spans="1:41" ht="15" thickBot="1" x14ac:dyDescent="0.35">
      <c r="A175" s="205"/>
      <c r="B175" s="37" t="s">
        <v>16</v>
      </c>
      <c r="C175" s="44"/>
      <c r="D175" s="70">
        <f>+D174</f>
        <v>0</v>
      </c>
      <c r="E175" s="71">
        <f t="shared" si="555"/>
        <v>0</v>
      </c>
      <c r="F175" s="87">
        <f>+D175/12</f>
        <v>0</v>
      </c>
      <c r="G175" s="164"/>
      <c r="H175" s="72">
        <f t="shared" si="571"/>
        <v>0</v>
      </c>
      <c r="I175" s="87">
        <f>+F175</f>
        <v>0</v>
      </c>
      <c r="J175" s="164"/>
      <c r="K175" s="72">
        <f t="shared" si="572"/>
        <v>0</v>
      </c>
      <c r="L175" s="87">
        <f t="shared" si="573"/>
        <v>0</v>
      </c>
      <c r="M175" s="164"/>
      <c r="N175" s="72">
        <f t="shared" si="574"/>
        <v>0</v>
      </c>
      <c r="O175" s="87">
        <f t="shared" si="575"/>
        <v>0</v>
      </c>
      <c r="P175" s="164"/>
      <c r="Q175" s="72">
        <f t="shared" si="576"/>
        <v>0</v>
      </c>
      <c r="R175" s="87">
        <f t="shared" si="577"/>
        <v>0</v>
      </c>
      <c r="S175" s="164"/>
      <c r="T175" s="72">
        <f t="shared" si="578"/>
        <v>0</v>
      </c>
      <c r="U175" s="87">
        <f t="shared" si="579"/>
        <v>0</v>
      </c>
      <c r="V175" s="164"/>
      <c r="W175" s="72">
        <f t="shared" si="580"/>
        <v>0</v>
      </c>
      <c r="X175" s="87">
        <f t="shared" si="581"/>
        <v>0</v>
      </c>
      <c r="Y175" s="164"/>
      <c r="Z175" s="72">
        <f t="shared" si="582"/>
        <v>0</v>
      </c>
      <c r="AA175" s="87">
        <f t="shared" si="583"/>
        <v>0</v>
      </c>
      <c r="AB175" s="164"/>
      <c r="AC175" s="72">
        <f t="shared" si="584"/>
        <v>0</v>
      </c>
      <c r="AD175" s="87">
        <f t="shared" si="585"/>
        <v>0</v>
      </c>
      <c r="AE175" s="164"/>
      <c r="AF175" s="72">
        <f t="shared" si="586"/>
        <v>0</v>
      </c>
      <c r="AG175" s="87">
        <f t="shared" si="587"/>
        <v>0</v>
      </c>
      <c r="AH175" s="164"/>
      <c r="AI175" s="72">
        <f t="shared" si="588"/>
        <v>0</v>
      </c>
      <c r="AJ175" s="87">
        <f t="shared" si="589"/>
        <v>0</v>
      </c>
      <c r="AK175" s="164"/>
      <c r="AL175" s="72">
        <f t="shared" si="590"/>
        <v>0</v>
      </c>
      <c r="AM175" s="87">
        <f t="shared" si="591"/>
        <v>0</v>
      </c>
      <c r="AN175" s="164"/>
      <c r="AO175" s="72">
        <f t="shared" si="592"/>
        <v>0</v>
      </c>
    </row>
    <row r="176" spans="1:41" s="36" customFormat="1" ht="14.4" customHeight="1" x14ac:dyDescent="0.3">
      <c r="A176" s="200" t="s">
        <v>84</v>
      </c>
      <c r="B176" s="66" t="s">
        <v>81</v>
      </c>
      <c r="C176" s="45">
        <v>0</v>
      </c>
      <c r="D176" s="75">
        <v>0</v>
      </c>
      <c r="E176" s="76">
        <f t="shared" si="555"/>
        <v>0</v>
      </c>
      <c r="F176" s="168"/>
      <c r="G176" s="165"/>
      <c r="H176" s="73">
        <f t="shared" si="571"/>
        <v>0</v>
      </c>
      <c r="I176" s="168"/>
      <c r="J176" s="165"/>
      <c r="K176" s="73">
        <f t="shared" ref="K176:K183" si="593">+J176-I176</f>
        <v>0</v>
      </c>
      <c r="L176" s="168"/>
      <c r="M176" s="165"/>
      <c r="N176" s="73">
        <f t="shared" ref="N176:N183" si="594">+M176-L176</f>
        <v>0</v>
      </c>
      <c r="O176" s="168"/>
      <c r="P176" s="165"/>
      <c r="Q176" s="73">
        <f t="shared" ref="Q176:Q183" si="595">+P176-O176</f>
        <v>0</v>
      </c>
      <c r="R176" s="168"/>
      <c r="S176" s="165"/>
      <c r="T176" s="73">
        <f t="shared" ref="T176:T183" si="596">+S176-R176</f>
        <v>0</v>
      </c>
      <c r="U176" s="168"/>
      <c r="V176" s="165"/>
      <c r="W176" s="73">
        <f t="shared" ref="W176:W183" si="597">+V176-U176</f>
        <v>0</v>
      </c>
      <c r="X176" s="168"/>
      <c r="Y176" s="165"/>
      <c r="Z176" s="73">
        <f t="shared" ref="Z176:Z183" si="598">+Y176-X176</f>
        <v>0</v>
      </c>
      <c r="AA176" s="168"/>
      <c r="AB176" s="165"/>
      <c r="AC176" s="73">
        <f t="shared" ref="AC176:AC183" si="599">+AB176-AA176</f>
        <v>0</v>
      </c>
      <c r="AD176" s="168"/>
      <c r="AE176" s="165"/>
      <c r="AF176" s="73">
        <f t="shared" ref="AF176:AF183" si="600">+AE176-AD176</f>
        <v>0</v>
      </c>
      <c r="AG176" s="168"/>
      <c r="AH176" s="165"/>
      <c r="AI176" s="73">
        <f t="shared" ref="AI176:AI183" si="601">+AH176-AG176</f>
        <v>0</v>
      </c>
      <c r="AJ176" s="168"/>
      <c r="AK176" s="165"/>
      <c r="AL176" s="73">
        <f t="shared" ref="AL176:AL183" si="602">+AK176-AJ176</f>
        <v>0</v>
      </c>
      <c r="AM176" s="168"/>
      <c r="AN176" s="165"/>
      <c r="AO176" s="73">
        <f t="shared" ref="AO176:AO183" si="603">+AN176-AM176</f>
        <v>0</v>
      </c>
    </row>
    <row r="177" spans="1:41" s="36" customFormat="1" x14ac:dyDescent="0.3">
      <c r="A177" s="200"/>
      <c r="B177" s="67" t="s">
        <v>82</v>
      </c>
      <c r="C177" s="33"/>
      <c r="D177" s="77">
        <f>+D176*0.5</f>
        <v>0</v>
      </c>
      <c r="E177" s="78">
        <f t="shared" si="555"/>
        <v>0</v>
      </c>
      <c r="F177" s="169"/>
      <c r="G177" s="166"/>
      <c r="H177" s="72">
        <f t="shared" si="571"/>
        <v>0</v>
      </c>
      <c r="I177" s="169"/>
      <c r="J177" s="166"/>
      <c r="K177" s="72">
        <f t="shared" si="593"/>
        <v>0</v>
      </c>
      <c r="L177" s="169"/>
      <c r="M177" s="166"/>
      <c r="N177" s="72">
        <f t="shared" si="594"/>
        <v>0</v>
      </c>
      <c r="O177" s="169"/>
      <c r="P177" s="166"/>
      <c r="Q177" s="72">
        <f t="shared" si="595"/>
        <v>0</v>
      </c>
      <c r="R177" s="169"/>
      <c r="S177" s="166"/>
      <c r="T177" s="72">
        <f t="shared" si="596"/>
        <v>0</v>
      </c>
      <c r="U177" s="169"/>
      <c r="V177" s="166"/>
      <c r="W177" s="72">
        <f t="shared" si="597"/>
        <v>0</v>
      </c>
      <c r="X177" s="169"/>
      <c r="Y177" s="166"/>
      <c r="Z177" s="72">
        <f t="shared" si="598"/>
        <v>0</v>
      </c>
      <c r="AA177" s="169"/>
      <c r="AB177" s="166"/>
      <c r="AC177" s="72">
        <f t="shared" si="599"/>
        <v>0</v>
      </c>
      <c r="AD177" s="169"/>
      <c r="AE177" s="166"/>
      <c r="AF177" s="72">
        <f t="shared" si="600"/>
        <v>0</v>
      </c>
      <c r="AG177" s="169"/>
      <c r="AH177" s="166"/>
      <c r="AI177" s="72">
        <f t="shared" si="601"/>
        <v>0</v>
      </c>
      <c r="AJ177" s="169"/>
      <c r="AK177" s="166"/>
      <c r="AL177" s="72">
        <f t="shared" si="602"/>
        <v>0</v>
      </c>
      <c r="AM177" s="169"/>
      <c r="AN177" s="166"/>
      <c r="AO177" s="72">
        <f t="shared" si="603"/>
        <v>0</v>
      </c>
    </row>
    <row r="178" spans="1:41" s="36" customFormat="1" x14ac:dyDescent="0.3">
      <c r="A178" s="200"/>
      <c r="B178" s="68" t="s">
        <v>22</v>
      </c>
      <c r="C178" s="33"/>
      <c r="D178" s="77">
        <f>+D176</f>
        <v>0</v>
      </c>
      <c r="E178" s="78">
        <f t="shared" si="555"/>
        <v>0</v>
      </c>
      <c r="F178" s="169"/>
      <c r="G178" s="166"/>
      <c r="H178" s="72">
        <f t="shared" si="571"/>
        <v>0</v>
      </c>
      <c r="I178" s="169"/>
      <c r="J178" s="166"/>
      <c r="K178" s="72">
        <f t="shared" si="593"/>
        <v>0</v>
      </c>
      <c r="L178" s="169"/>
      <c r="M178" s="166"/>
      <c r="N178" s="72">
        <f t="shared" si="594"/>
        <v>0</v>
      </c>
      <c r="O178" s="169"/>
      <c r="P178" s="166"/>
      <c r="Q178" s="72">
        <f t="shared" si="595"/>
        <v>0</v>
      </c>
      <c r="R178" s="169"/>
      <c r="S178" s="166"/>
      <c r="T178" s="72">
        <f t="shared" si="596"/>
        <v>0</v>
      </c>
      <c r="U178" s="169"/>
      <c r="V178" s="166"/>
      <c r="W178" s="72">
        <f t="shared" si="597"/>
        <v>0</v>
      </c>
      <c r="X178" s="169"/>
      <c r="Y178" s="166"/>
      <c r="Z178" s="72">
        <f t="shared" si="598"/>
        <v>0</v>
      </c>
      <c r="AA178" s="169"/>
      <c r="AB178" s="166"/>
      <c r="AC178" s="72">
        <f t="shared" si="599"/>
        <v>0</v>
      </c>
      <c r="AD178" s="169"/>
      <c r="AE178" s="166"/>
      <c r="AF178" s="72">
        <f t="shared" si="600"/>
        <v>0</v>
      </c>
      <c r="AG178" s="169"/>
      <c r="AH178" s="166"/>
      <c r="AI178" s="72">
        <f t="shared" si="601"/>
        <v>0</v>
      </c>
      <c r="AJ178" s="169"/>
      <c r="AK178" s="166"/>
      <c r="AL178" s="72">
        <f t="shared" si="602"/>
        <v>0</v>
      </c>
      <c r="AM178" s="169"/>
      <c r="AN178" s="166"/>
      <c r="AO178" s="72">
        <f t="shared" si="603"/>
        <v>0</v>
      </c>
    </row>
    <row r="179" spans="1:41" s="36" customFormat="1" x14ac:dyDescent="0.3">
      <c r="A179" s="200"/>
      <c r="B179" s="69" t="s">
        <v>23</v>
      </c>
      <c r="C179" s="33"/>
      <c r="D179" s="77">
        <f>+D177</f>
        <v>0</v>
      </c>
      <c r="E179" s="78">
        <f t="shared" si="555"/>
        <v>0</v>
      </c>
      <c r="F179" s="169"/>
      <c r="G179" s="166"/>
      <c r="H179" s="72">
        <f t="shared" si="571"/>
        <v>0</v>
      </c>
      <c r="I179" s="169"/>
      <c r="J179" s="166"/>
      <c r="K179" s="72">
        <f t="shared" si="593"/>
        <v>0</v>
      </c>
      <c r="L179" s="169"/>
      <c r="M179" s="166"/>
      <c r="N179" s="72">
        <f t="shared" si="594"/>
        <v>0</v>
      </c>
      <c r="O179" s="169"/>
      <c r="P179" s="166"/>
      <c r="Q179" s="72">
        <f t="shared" si="595"/>
        <v>0</v>
      </c>
      <c r="R179" s="169"/>
      <c r="S179" s="166"/>
      <c r="T179" s="72">
        <f t="shared" si="596"/>
        <v>0</v>
      </c>
      <c r="U179" s="169"/>
      <c r="V179" s="166"/>
      <c r="W179" s="72">
        <f t="shared" si="597"/>
        <v>0</v>
      </c>
      <c r="X179" s="169"/>
      <c r="Y179" s="166"/>
      <c r="Z179" s="72">
        <f t="shared" si="598"/>
        <v>0</v>
      </c>
      <c r="AA179" s="169"/>
      <c r="AB179" s="166"/>
      <c r="AC179" s="72">
        <f t="shared" si="599"/>
        <v>0</v>
      </c>
      <c r="AD179" s="169"/>
      <c r="AE179" s="166"/>
      <c r="AF179" s="72">
        <f t="shared" si="600"/>
        <v>0</v>
      </c>
      <c r="AG179" s="169"/>
      <c r="AH179" s="166"/>
      <c r="AI179" s="72">
        <f t="shared" si="601"/>
        <v>0</v>
      </c>
      <c r="AJ179" s="169"/>
      <c r="AK179" s="166"/>
      <c r="AL179" s="72">
        <f t="shared" si="602"/>
        <v>0</v>
      </c>
      <c r="AM179" s="169"/>
      <c r="AN179" s="166"/>
      <c r="AO179" s="72">
        <f t="shared" si="603"/>
        <v>0</v>
      </c>
    </row>
    <row r="180" spans="1:41" s="36" customFormat="1" x14ac:dyDescent="0.3">
      <c r="A180" s="200"/>
      <c r="B180" s="66" t="s">
        <v>19</v>
      </c>
      <c r="C180" s="33"/>
      <c r="D180" s="77">
        <v>3</v>
      </c>
      <c r="E180" s="78">
        <f t="shared" si="555"/>
        <v>0</v>
      </c>
      <c r="F180" s="169"/>
      <c r="G180" s="166"/>
      <c r="H180" s="72">
        <f t="shared" si="571"/>
        <v>0</v>
      </c>
      <c r="I180" s="169"/>
      <c r="J180" s="166"/>
      <c r="K180" s="72">
        <f t="shared" si="593"/>
        <v>0</v>
      </c>
      <c r="L180" s="169"/>
      <c r="M180" s="166"/>
      <c r="N180" s="72">
        <f t="shared" si="594"/>
        <v>0</v>
      </c>
      <c r="O180" s="169"/>
      <c r="P180" s="166"/>
      <c r="Q180" s="72">
        <f t="shared" si="595"/>
        <v>0</v>
      </c>
      <c r="R180" s="169"/>
      <c r="S180" s="166"/>
      <c r="T180" s="72">
        <f t="shared" si="596"/>
        <v>0</v>
      </c>
      <c r="U180" s="169"/>
      <c r="V180" s="166"/>
      <c r="W180" s="72">
        <f t="shared" si="597"/>
        <v>0</v>
      </c>
      <c r="X180" s="169"/>
      <c r="Y180" s="166"/>
      <c r="Z180" s="72">
        <f t="shared" si="598"/>
        <v>0</v>
      </c>
      <c r="AA180" s="169"/>
      <c r="AB180" s="166"/>
      <c r="AC180" s="72">
        <f t="shared" si="599"/>
        <v>0</v>
      </c>
      <c r="AD180" s="169"/>
      <c r="AE180" s="166"/>
      <c r="AF180" s="72">
        <f t="shared" si="600"/>
        <v>0</v>
      </c>
      <c r="AG180" s="169"/>
      <c r="AH180" s="166"/>
      <c r="AI180" s="72">
        <f t="shared" si="601"/>
        <v>0</v>
      </c>
      <c r="AJ180" s="169"/>
      <c r="AK180" s="166"/>
      <c r="AL180" s="72">
        <f t="shared" si="602"/>
        <v>0</v>
      </c>
      <c r="AM180" s="169"/>
      <c r="AN180" s="166"/>
      <c r="AO180" s="72">
        <f t="shared" si="603"/>
        <v>0</v>
      </c>
    </row>
    <row r="181" spans="1:41" s="36" customFormat="1" x14ac:dyDescent="0.3">
      <c r="A181" s="200"/>
      <c r="B181" s="67" t="s">
        <v>20</v>
      </c>
      <c r="C181" s="33"/>
      <c r="D181" s="77">
        <f>+D176*2</f>
        <v>0</v>
      </c>
      <c r="E181" s="78">
        <f t="shared" si="555"/>
        <v>0</v>
      </c>
      <c r="F181" s="169"/>
      <c r="G181" s="166"/>
      <c r="H181" s="72">
        <f t="shared" si="571"/>
        <v>0</v>
      </c>
      <c r="I181" s="169"/>
      <c r="J181" s="166"/>
      <c r="K181" s="72">
        <f t="shared" si="593"/>
        <v>0</v>
      </c>
      <c r="L181" s="169"/>
      <c r="M181" s="166"/>
      <c r="N181" s="72">
        <f t="shared" si="594"/>
        <v>0</v>
      </c>
      <c r="O181" s="169"/>
      <c r="P181" s="166"/>
      <c r="Q181" s="72">
        <f t="shared" si="595"/>
        <v>0</v>
      </c>
      <c r="R181" s="169"/>
      <c r="S181" s="166"/>
      <c r="T181" s="72">
        <f t="shared" si="596"/>
        <v>0</v>
      </c>
      <c r="U181" s="169"/>
      <c r="V181" s="166"/>
      <c r="W181" s="72">
        <f t="shared" si="597"/>
        <v>0</v>
      </c>
      <c r="X181" s="169"/>
      <c r="Y181" s="166"/>
      <c r="Z181" s="72">
        <f t="shared" si="598"/>
        <v>0</v>
      </c>
      <c r="AA181" s="169"/>
      <c r="AB181" s="166"/>
      <c r="AC181" s="72">
        <f t="shared" si="599"/>
        <v>0</v>
      </c>
      <c r="AD181" s="169"/>
      <c r="AE181" s="166"/>
      <c r="AF181" s="72">
        <f t="shared" si="600"/>
        <v>0</v>
      </c>
      <c r="AG181" s="169"/>
      <c r="AH181" s="166"/>
      <c r="AI181" s="72">
        <f t="shared" si="601"/>
        <v>0</v>
      </c>
      <c r="AJ181" s="169"/>
      <c r="AK181" s="166"/>
      <c r="AL181" s="72">
        <f t="shared" si="602"/>
        <v>0</v>
      </c>
      <c r="AM181" s="169"/>
      <c r="AN181" s="166"/>
      <c r="AO181" s="72">
        <f t="shared" si="603"/>
        <v>0</v>
      </c>
    </row>
    <row r="182" spans="1:41" s="36" customFormat="1" x14ac:dyDescent="0.3">
      <c r="A182" s="200"/>
      <c r="B182" s="67" t="s">
        <v>21</v>
      </c>
      <c r="C182" s="33"/>
      <c r="D182" s="77">
        <f>+D181/0.8</f>
        <v>0</v>
      </c>
      <c r="E182" s="78">
        <f t="shared" si="555"/>
        <v>0</v>
      </c>
      <c r="F182" s="169"/>
      <c r="G182" s="166"/>
      <c r="H182" s="72">
        <f t="shared" si="571"/>
        <v>0</v>
      </c>
      <c r="I182" s="169"/>
      <c r="J182" s="166"/>
      <c r="K182" s="72">
        <f t="shared" si="593"/>
        <v>0</v>
      </c>
      <c r="L182" s="169"/>
      <c r="M182" s="166"/>
      <c r="N182" s="72">
        <f t="shared" si="594"/>
        <v>0</v>
      </c>
      <c r="O182" s="169"/>
      <c r="P182" s="166"/>
      <c r="Q182" s="72">
        <f t="shared" si="595"/>
        <v>0</v>
      </c>
      <c r="R182" s="169"/>
      <c r="S182" s="166"/>
      <c r="T182" s="72">
        <f t="shared" si="596"/>
        <v>0</v>
      </c>
      <c r="U182" s="169"/>
      <c r="V182" s="166"/>
      <c r="W182" s="72">
        <f t="shared" si="597"/>
        <v>0</v>
      </c>
      <c r="X182" s="169"/>
      <c r="Y182" s="166"/>
      <c r="Z182" s="72">
        <f t="shared" si="598"/>
        <v>0</v>
      </c>
      <c r="AA182" s="169"/>
      <c r="AB182" s="166"/>
      <c r="AC182" s="72">
        <f t="shared" si="599"/>
        <v>0</v>
      </c>
      <c r="AD182" s="169"/>
      <c r="AE182" s="166"/>
      <c r="AF182" s="72">
        <f t="shared" si="600"/>
        <v>0</v>
      </c>
      <c r="AG182" s="169"/>
      <c r="AH182" s="166"/>
      <c r="AI182" s="72">
        <f t="shared" si="601"/>
        <v>0</v>
      </c>
      <c r="AJ182" s="169"/>
      <c r="AK182" s="166"/>
      <c r="AL182" s="72">
        <f t="shared" si="602"/>
        <v>0</v>
      </c>
      <c r="AM182" s="169"/>
      <c r="AN182" s="166"/>
      <c r="AO182" s="72">
        <f t="shared" si="603"/>
        <v>0</v>
      </c>
    </row>
    <row r="183" spans="1:41" s="36" customFormat="1" ht="15" thickBot="1" x14ac:dyDescent="0.35">
      <c r="A183" s="113"/>
      <c r="B183" s="67" t="s">
        <v>47</v>
      </c>
      <c r="C183" s="44"/>
      <c r="D183" s="79">
        <f>+D182*2</f>
        <v>0</v>
      </c>
      <c r="E183" s="80">
        <f t="shared" si="555"/>
        <v>0</v>
      </c>
      <c r="F183" s="170"/>
      <c r="G183" s="167"/>
      <c r="H183" s="74">
        <f t="shared" si="571"/>
        <v>0</v>
      </c>
      <c r="I183" s="170"/>
      <c r="J183" s="167"/>
      <c r="K183" s="74">
        <f t="shared" si="593"/>
        <v>0</v>
      </c>
      <c r="L183" s="170"/>
      <c r="M183" s="167"/>
      <c r="N183" s="74">
        <f t="shared" si="594"/>
        <v>0</v>
      </c>
      <c r="O183" s="170"/>
      <c r="P183" s="167"/>
      <c r="Q183" s="74">
        <f t="shared" si="595"/>
        <v>0</v>
      </c>
      <c r="R183" s="170"/>
      <c r="S183" s="167"/>
      <c r="T183" s="74">
        <f t="shared" si="596"/>
        <v>0</v>
      </c>
      <c r="U183" s="170"/>
      <c r="V183" s="167"/>
      <c r="W183" s="74">
        <f t="shared" si="597"/>
        <v>0</v>
      </c>
      <c r="X183" s="170"/>
      <c r="Y183" s="167"/>
      <c r="Z183" s="74">
        <f t="shared" si="598"/>
        <v>0</v>
      </c>
      <c r="AA183" s="170"/>
      <c r="AB183" s="167"/>
      <c r="AC183" s="74">
        <f t="shared" si="599"/>
        <v>0</v>
      </c>
      <c r="AD183" s="170"/>
      <c r="AE183" s="167"/>
      <c r="AF183" s="74">
        <f t="shared" si="600"/>
        <v>0</v>
      </c>
      <c r="AG183" s="170"/>
      <c r="AH183" s="167"/>
      <c r="AI183" s="74">
        <f t="shared" si="601"/>
        <v>0</v>
      </c>
      <c r="AJ183" s="170"/>
      <c r="AK183" s="167"/>
      <c r="AL183" s="74">
        <f t="shared" si="602"/>
        <v>0</v>
      </c>
      <c r="AM183" s="170"/>
      <c r="AN183" s="167"/>
      <c r="AO183" s="74">
        <f t="shared" si="603"/>
        <v>0</v>
      </c>
    </row>
    <row r="184" spans="1:41" ht="15" customHeight="1" x14ac:dyDescent="0.3">
      <c r="A184" s="114"/>
      <c r="B184" s="38" t="s">
        <v>49</v>
      </c>
      <c r="C184" s="39"/>
      <c r="D184" s="40"/>
      <c r="E184" s="41"/>
      <c r="F184" s="42"/>
      <c r="G184" s="43"/>
      <c r="H184" s="41"/>
      <c r="I184" s="42"/>
      <c r="J184" s="43"/>
      <c r="K184" s="41"/>
      <c r="L184" s="42"/>
      <c r="M184" s="43"/>
      <c r="N184" s="41"/>
      <c r="O184" s="42"/>
      <c r="P184" s="43"/>
      <c r="Q184" s="41"/>
      <c r="R184" s="42"/>
      <c r="S184" s="43"/>
      <c r="T184" s="41"/>
      <c r="U184" s="42"/>
      <c r="V184" s="43"/>
      <c r="W184" s="41"/>
      <c r="X184" s="42"/>
      <c r="Y184" s="43"/>
      <c r="Z184" s="41"/>
      <c r="AA184" s="42"/>
      <c r="AB184" s="43"/>
      <c r="AC184" s="41"/>
      <c r="AD184" s="42"/>
      <c r="AE184" s="43"/>
      <c r="AF184" s="41"/>
      <c r="AG184" s="42"/>
      <c r="AH184" s="43"/>
      <c r="AI184" s="41"/>
      <c r="AJ184" s="42"/>
      <c r="AK184" s="43"/>
      <c r="AL184" s="41"/>
      <c r="AM184" s="42"/>
      <c r="AN184" s="43"/>
      <c r="AO184" s="41"/>
    </row>
    <row r="185" spans="1:41" s="85" customFormat="1" ht="14.4" customHeight="1" x14ac:dyDescent="0.3">
      <c r="A185" s="201" t="s">
        <v>83</v>
      </c>
      <c r="B185" s="81" t="s">
        <v>44</v>
      </c>
      <c r="C185" s="82"/>
      <c r="D185" s="77">
        <v>0</v>
      </c>
      <c r="E185" s="78">
        <f t="shared" ref="E185" si="604">G185+J185+M185+P185+S185+V185+Y185+AB185+AE185+AH185+AK185+AN185</f>
        <v>0</v>
      </c>
      <c r="F185" s="83"/>
      <c r="G185" s="84"/>
      <c r="H185" s="72">
        <f t="shared" ref="H185" si="605">+G185-F185</f>
        <v>0</v>
      </c>
      <c r="I185" s="83"/>
      <c r="J185" s="84"/>
      <c r="K185" s="72">
        <f t="shared" ref="K185" si="606">+J185-I185</f>
        <v>0</v>
      </c>
      <c r="L185" s="83"/>
      <c r="M185" s="84"/>
      <c r="N185" s="72">
        <f t="shared" ref="N185" si="607">+M185-L185</f>
        <v>0</v>
      </c>
      <c r="O185" s="83"/>
      <c r="P185" s="84"/>
      <c r="Q185" s="72">
        <f t="shared" ref="Q185" si="608">+P185-O185</f>
        <v>0</v>
      </c>
      <c r="R185" s="83"/>
      <c r="S185" s="84"/>
      <c r="T185" s="72">
        <f t="shared" ref="T185" si="609">+S185-R185</f>
        <v>0</v>
      </c>
      <c r="U185" s="83"/>
      <c r="V185" s="84"/>
      <c r="W185" s="72">
        <f t="shared" ref="W185" si="610">+V185-U185</f>
        <v>0</v>
      </c>
      <c r="X185" s="83"/>
      <c r="Y185" s="84"/>
      <c r="Z185" s="72">
        <f t="shared" ref="Z185" si="611">+Y185-X185</f>
        <v>0</v>
      </c>
      <c r="AA185" s="83"/>
      <c r="AB185" s="84"/>
      <c r="AC185" s="72">
        <f t="shared" ref="AC185" si="612">+AB185-AA185</f>
        <v>0</v>
      </c>
      <c r="AD185" s="83"/>
      <c r="AE185" s="84"/>
      <c r="AF185" s="72">
        <f t="shared" ref="AF185" si="613">+AE185-AD185</f>
        <v>0</v>
      </c>
      <c r="AG185" s="83"/>
      <c r="AH185" s="84"/>
      <c r="AI185" s="72">
        <f t="shared" ref="AI185" si="614">+AH185-AG185</f>
        <v>0</v>
      </c>
      <c r="AJ185" s="83"/>
      <c r="AK185" s="84"/>
      <c r="AL185" s="72">
        <f t="shared" ref="AL185" si="615">+AK185-AJ185</f>
        <v>0</v>
      </c>
      <c r="AM185" s="83"/>
      <c r="AN185" s="84"/>
      <c r="AO185" s="72">
        <f t="shared" ref="AO185" si="616">+AN185-AM185</f>
        <v>0</v>
      </c>
    </row>
    <row r="186" spans="1:41" s="85" customFormat="1" ht="13.8" customHeight="1" x14ac:dyDescent="0.3">
      <c r="A186" s="201"/>
      <c r="B186" s="86" t="s">
        <v>68</v>
      </c>
      <c r="C186" s="82"/>
      <c r="D186" s="77">
        <f>F186+I186+L186+O186+R186+U186+X186+AA186+AD186+AG186+AJ186+AM186</f>
        <v>0</v>
      </c>
      <c r="E186" s="78">
        <f>G186+J186+M186+P186+S186+V186+Y186+AB186+AE186+AH186+AK186+AN186</f>
        <v>0</v>
      </c>
      <c r="F186" s="87"/>
      <c r="G186" s="84"/>
      <c r="H186" s="72"/>
      <c r="I186" s="87"/>
      <c r="J186" s="84"/>
      <c r="K186" s="72"/>
      <c r="L186" s="87"/>
      <c r="M186" s="84"/>
      <c r="N186" s="72"/>
      <c r="O186" s="87"/>
      <c r="P186" s="84"/>
      <c r="Q186" s="72"/>
      <c r="R186" s="87"/>
      <c r="S186" s="84"/>
      <c r="T186" s="72"/>
      <c r="U186" s="87"/>
      <c r="V186" s="84"/>
      <c r="W186" s="72"/>
      <c r="X186" s="87"/>
      <c r="Y186" s="84"/>
      <c r="Z186" s="72"/>
      <c r="AA186" s="87"/>
      <c r="AB186" s="84"/>
      <c r="AC186" s="72"/>
      <c r="AD186" s="87"/>
      <c r="AE186" s="84"/>
      <c r="AF186" s="72"/>
      <c r="AG186" s="87"/>
      <c r="AH186" s="84"/>
      <c r="AI186" s="72"/>
      <c r="AJ186" s="87"/>
      <c r="AK186" s="84"/>
      <c r="AL186" s="72"/>
      <c r="AM186" s="87"/>
      <c r="AN186" s="84"/>
      <c r="AO186" s="72"/>
    </row>
    <row r="187" spans="1:41" s="85" customFormat="1" x14ac:dyDescent="0.3">
      <c r="A187" s="201"/>
      <c r="B187" s="86" t="s">
        <v>79</v>
      </c>
      <c r="C187" s="82"/>
      <c r="D187" s="77">
        <f t="shared" ref="D187:D198" si="617">+F187++L187+O187++R187+U187+X187+AA187+AD187+AG187+AJ187+AM187</f>
        <v>0</v>
      </c>
      <c r="E187" s="78">
        <f t="shared" ref="E187:E198" si="618">G187+J187+M187+P187+S187+V187+Y187+AB187+AE187+AH187+AK187+AN187</f>
        <v>0</v>
      </c>
      <c r="F187" s="87"/>
      <c r="G187" s="84"/>
      <c r="H187" s="72">
        <f t="shared" ref="H187:H198" si="619">+G187-F187</f>
        <v>0</v>
      </c>
      <c r="I187" s="87"/>
      <c r="J187" s="84"/>
      <c r="K187" s="72">
        <f t="shared" ref="K187:K198" si="620">+J187-I187</f>
        <v>0</v>
      </c>
      <c r="L187" s="87"/>
      <c r="M187" s="84"/>
      <c r="N187" s="72">
        <f t="shared" ref="N187:N198" si="621">+M187-L187</f>
        <v>0</v>
      </c>
      <c r="O187" s="87"/>
      <c r="P187" s="84"/>
      <c r="Q187" s="72">
        <f t="shared" ref="Q187:Q198" si="622">+P187-O187</f>
        <v>0</v>
      </c>
      <c r="R187" s="87"/>
      <c r="S187" s="84"/>
      <c r="T187" s="72">
        <f t="shared" ref="T187:T198" si="623">+S187-R187</f>
        <v>0</v>
      </c>
      <c r="U187" s="87"/>
      <c r="V187" s="84"/>
      <c r="W187" s="72">
        <f t="shared" ref="W187:W198" si="624">+V187-U187</f>
        <v>0</v>
      </c>
      <c r="X187" s="87"/>
      <c r="Y187" s="84"/>
      <c r="Z187" s="72">
        <f t="shared" ref="Z187:Z198" si="625">+Y187-X187</f>
        <v>0</v>
      </c>
      <c r="AA187" s="87"/>
      <c r="AB187" s="84"/>
      <c r="AC187" s="72">
        <f t="shared" ref="AC187:AC198" si="626">+AB187-AA187</f>
        <v>0</v>
      </c>
      <c r="AD187" s="87"/>
      <c r="AE187" s="84"/>
      <c r="AF187" s="72">
        <f t="shared" ref="AF187:AF198" si="627">+AE187-AD187</f>
        <v>0</v>
      </c>
      <c r="AG187" s="87"/>
      <c r="AH187" s="84"/>
      <c r="AI187" s="72">
        <f t="shared" ref="AI187:AI198" si="628">+AH187-AG187</f>
        <v>0</v>
      </c>
      <c r="AJ187" s="87"/>
      <c r="AK187" s="84"/>
      <c r="AL187" s="72">
        <f t="shared" ref="AL187:AL198" si="629">+AK187-AJ187</f>
        <v>0</v>
      </c>
      <c r="AM187" s="87"/>
      <c r="AN187" s="84"/>
      <c r="AO187" s="72">
        <f t="shared" ref="AO187:AO198" si="630">+AN187-AM187</f>
        <v>0</v>
      </c>
    </row>
    <row r="188" spans="1:41" s="85" customFormat="1" x14ac:dyDescent="0.3">
      <c r="A188" s="201"/>
      <c r="B188" s="86" t="s">
        <v>80</v>
      </c>
      <c r="C188" s="82"/>
      <c r="D188" s="77">
        <f t="shared" si="617"/>
        <v>0</v>
      </c>
      <c r="E188" s="78">
        <f t="shared" si="618"/>
        <v>0</v>
      </c>
      <c r="F188" s="87"/>
      <c r="G188" s="84"/>
      <c r="H188" s="72">
        <f t="shared" si="619"/>
        <v>0</v>
      </c>
      <c r="I188" s="87"/>
      <c r="J188" s="84"/>
      <c r="K188" s="72">
        <f t="shared" si="620"/>
        <v>0</v>
      </c>
      <c r="L188" s="87"/>
      <c r="M188" s="84"/>
      <c r="N188" s="72">
        <f t="shared" si="621"/>
        <v>0</v>
      </c>
      <c r="O188" s="87"/>
      <c r="P188" s="84"/>
      <c r="Q188" s="72">
        <f t="shared" si="622"/>
        <v>0</v>
      </c>
      <c r="R188" s="87"/>
      <c r="S188" s="84"/>
      <c r="T188" s="72">
        <f t="shared" si="623"/>
        <v>0</v>
      </c>
      <c r="U188" s="87"/>
      <c r="V188" s="84"/>
      <c r="W188" s="72">
        <f t="shared" si="624"/>
        <v>0</v>
      </c>
      <c r="X188" s="87"/>
      <c r="Y188" s="84"/>
      <c r="Z188" s="72">
        <f t="shared" si="625"/>
        <v>0</v>
      </c>
      <c r="AA188" s="87"/>
      <c r="AB188" s="84"/>
      <c r="AC188" s="72">
        <f t="shared" si="626"/>
        <v>0</v>
      </c>
      <c r="AD188" s="87"/>
      <c r="AE188" s="84"/>
      <c r="AF188" s="72">
        <f t="shared" si="627"/>
        <v>0</v>
      </c>
      <c r="AG188" s="87"/>
      <c r="AH188" s="84"/>
      <c r="AI188" s="72">
        <f t="shared" si="628"/>
        <v>0</v>
      </c>
      <c r="AJ188" s="87"/>
      <c r="AK188" s="84"/>
      <c r="AL188" s="72">
        <f t="shared" si="629"/>
        <v>0</v>
      </c>
      <c r="AM188" s="87"/>
      <c r="AN188" s="84"/>
      <c r="AO188" s="72">
        <f t="shared" si="630"/>
        <v>0</v>
      </c>
    </row>
    <row r="189" spans="1:41" s="85" customFormat="1" x14ac:dyDescent="0.3">
      <c r="A189" s="201"/>
      <c r="B189" s="88" t="s">
        <v>15</v>
      </c>
      <c r="C189" s="82"/>
      <c r="D189" s="77">
        <f t="shared" si="617"/>
        <v>0</v>
      </c>
      <c r="E189" s="89">
        <f t="shared" si="618"/>
        <v>0</v>
      </c>
      <c r="F189" s="87"/>
      <c r="G189" s="90"/>
      <c r="H189" s="72">
        <f t="shared" si="619"/>
        <v>0</v>
      </c>
      <c r="I189" s="87"/>
      <c r="J189" s="90"/>
      <c r="K189" s="72">
        <f t="shared" si="620"/>
        <v>0</v>
      </c>
      <c r="L189" s="87"/>
      <c r="M189" s="90"/>
      <c r="N189" s="72">
        <f t="shared" si="621"/>
        <v>0</v>
      </c>
      <c r="O189" s="87"/>
      <c r="P189" s="90"/>
      <c r="Q189" s="72">
        <f t="shared" si="622"/>
        <v>0</v>
      </c>
      <c r="R189" s="87"/>
      <c r="S189" s="90"/>
      <c r="T189" s="72">
        <f t="shared" si="623"/>
        <v>0</v>
      </c>
      <c r="U189" s="87"/>
      <c r="V189" s="90"/>
      <c r="W189" s="72">
        <f t="shared" si="624"/>
        <v>0</v>
      </c>
      <c r="X189" s="87"/>
      <c r="Y189" s="90"/>
      <c r="Z189" s="72">
        <f t="shared" si="625"/>
        <v>0</v>
      </c>
      <c r="AA189" s="87"/>
      <c r="AB189" s="90"/>
      <c r="AC189" s="72">
        <f t="shared" si="626"/>
        <v>0</v>
      </c>
      <c r="AD189" s="87"/>
      <c r="AE189" s="90"/>
      <c r="AF189" s="72">
        <f t="shared" si="627"/>
        <v>0</v>
      </c>
      <c r="AG189" s="87"/>
      <c r="AH189" s="90"/>
      <c r="AI189" s="72">
        <f t="shared" si="628"/>
        <v>0</v>
      </c>
      <c r="AJ189" s="87"/>
      <c r="AK189" s="90"/>
      <c r="AL189" s="72">
        <f t="shared" si="629"/>
        <v>0</v>
      </c>
      <c r="AM189" s="87"/>
      <c r="AN189" s="90"/>
      <c r="AO189" s="72">
        <f t="shared" si="630"/>
        <v>0</v>
      </c>
    </row>
    <row r="190" spans="1:41" s="85" customFormat="1" ht="15" thickBot="1" x14ac:dyDescent="0.35">
      <c r="A190" s="201"/>
      <c r="B190" s="91" t="s">
        <v>16</v>
      </c>
      <c r="C190" s="92"/>
      <c r="D190" s="79">
        <f t="shared" si="617"/>
        <v>0</v>
      </c>
      <c r="E190" s="93">
        <f t="shared" si="618"/>
        <v>0</v>
      </c>
      <c r="F190" s="94"/>
      <c r="G190" s="95"/>
      <c r="H190" s="74">
        <f t="shared" si="619"/>
        <v>0</v>
      </c>
      <c r="I190" s="94"/>
      <c r="J190" s="95"/>
      <c r="K190" s="74">
        <f t="shared" si="620"/>
        <v>0</v>
      </c>
      <c r="L190" s="94"/>
      <c r="M190" s="95"/>
      <c r="N190" s="74">
        <f t="shared" si="621"/>
        <v>0</v>
      </c>
      <c r="O190" s="94"/>
      <c r="P190" s="95"/>
      <c r="Q190" s="74">
        <f t="shared" si="622"/>
        <v>0</v>
      </c>
      <c r="R190" s="94"/>
      <c r="S190" s="95"/>
      <c r="T190" s="74">
        <f t="shared" si="623"/>
        <v>0</v>
      </c>
      <c r="U190" s="94"/>
      <c r="V190" s="95"/>
      <c r="W190" s="74">
        <f t="shared" si="624"/>
        <v>0</v>
      </c>
      <c r="X190" s="94"/>
      <c r="Y190" s="95"/>
      <c r="Z190" s="74">
        <f t="shared" si="625"/>
        <v>0</v>
      </c>
      <c r="AA190" s="94"/>
      <c r="AB190" s="95"/>
      <c r="AC190" s="74">
        <f t="shared" si="626"/>
        <v>0</v>
      </c>
      <c r="AD190" s="94"/>
      <c r="AE190" s="95"/>
      <c r="AF190" s="74">
        <f t="shared" si="627"/>
        <v>0</v>
      </c>
      <c r="AG190" s="94"/>
      <c r="AH190" s="95"/>
      <c r="AI190" s="74">
        <f t="shared" si="628"/>
        <v>0</v>
      </c>
      <c r="AJ190" s="94"/>
      <c r="AK190" s="95"/>
      <c r="AL190" s="74">
        <f t="shared" si="629"/>
        <v>0</v>
      </c>
      <c r="AM190" s="94"/>
      <c r="AN190" s="95"/>
      <c r="AO190" s="74">
        <f t="shared" si="630"/>
        <v>0</v>
      </c>
    </row>
    <row r="191" spans="1:41" s="85" customFormat="1" x14ac:dyDescent="0.3">
      <c r="A191" s="201"/>
      <c r="B191" s="81" t="s">
        <v>17</v>
      </c>
      <c r="C191" s="96"/>
      <c r="D191" s="75">
        <f t="shared" si="617"/>
        <v>0</v>
      </c>
      <c r="E191" s="76">
        <f t="shared" si="618"/>
        <v>0</v>
      </c>
      <c r="F191" s="97"/>
      <c r="G191" s="98"/>
      <c r="H191" s="73">
        <f t="shared" si="619"/>
        <v>0</v>
      </c>
      <c r="I191" s="97"/>
      <c r="J191" s="98"/>
      <c r="K191" s="73">
        <f t="shared" si="620"/>
        <v>0</v>
      </c>
      <c r="L191" s="97"/>
      <c r="M191" s="98"/>
      <c r="N191" s="73">
        <f t="shared" si="621"/>
        <v>0</v>
      </c>
      <c r="O191" s="97"/>
      <c r="P191" s="98"/>
      <c r="Q191" s="73">
        <f t="shared" si="622"/>
        <v>0</v>
      </c>
      <c r="R191" s="97"/>
      <c r="S191" s="98"/>
      <c r="T191" s="73">
        <f t="shared" si="623"/>
        <v>0</v>
      </c>
      <c r="U191" s="97"/>
      <c r="V191" s="98"/>
      <c r="W191" s="73">
        <f t="shared" si="624"/>
        <v>0</v>
      </c>
      <c r="X191" s="97"/>
      <c r="Y191" s="98"/>
      <c r="Z191" s="73">
        <f t="shared" si="625"/>
        <v>0</v>
      </c>
      <c r="AA191" s="97"/>
      <c r="AB191" s="98"/>
      <c r="AC191" s="73">
        <f t="shared" si="626"/>
        <v>0</v>
      </c>
      <c r="AD191" s="97"/>
      <c r="AE191" s="98"/>
      <c r="AF191" s="73">
        <f t="shared" si="627"/>
        <v>0</v>
      </c>
      <c r="AG191" s="97"/>
      <c r="AH191" s="98"/>
      <c r="AI191" s="73">
        <f t="shared" si="628"/>
        <v>0</v>
      </c>
      <c r="AJ191" s="97"/>
      <c r="AK191" s="98"/>
      <c r="AL191" s="73">
        <f t="shared" si="629"/>
        <v>0</v>
      </c>
      <c r="AM191" s="97"/>
      <c r="AN191" s="98"/>
      <c r="AO191" s="73">
        <f t="shared" si="630"/>
        <v>0</v>
      </c>
    </row>
    <row r="192" spans="1:41" s="85" customFormat="1" x14ac:dyDescent="0.3">
      <c r="A192" s="202" t="s">
        <v>84</v>
      </c>
      <c r="B192" s="86" t="s">
        <v>18</v>
      </c>
      <c r="C192" s="82"/>
      <c r="D192" s="77">
        <f t="shared" si="617"/>
        <v>0</v>
      </c>
      <c r="E192" s="78">
        <f t="shared" si="618"/>
        <v>0</v>
      </c>
      <c r="F192" s="87"/>
      <c r="G192" s="99"/>
      <c r="H192" s="72">
        <f t="shared" si="619"/>
        <v>0</v>
      </c>
      <c r="I192" s="87"/>
      <c r="J192" s="99"/>
      <c r="K192" s="72">
        <f t="shared" si="620"/>
        <v>0</v>
      </c>
      <c r="L192" s="87"/>
      <c r="M192" s="99"/>
      <c r="N192" s="72">
        <f t="shared" si="621"/>
        <v>0</v>
      </c>
      <c r="O192" s="87"/>
      <c r="P192" s="99"/>
      <c r="Q192" s="72">
        <f t="shared" si="622"/>
        <v>0</v>
      </c>
      <c r="R192" s="87"/>
      <c r="S192" s="99"/>
      <c r="T192" s="72">
        <f t="shared" si="623"/>
        <v>0</v>
      </c>
      <c r="U192" s="87"/>
      <c r="V192" s="99"/>
      <c r="W192" s="72">
        <f t="shared" si="624"/>
        <v>0</v>
      </c>
      <c r="X192" s="87"/>
      <c r="Y192" s="99"/>
      <c r="Z192" s="72">
        <f t="shared" si="625"/>
        <v>0</v>
      </c>
      <c r="AA192" s="87"/>
      <c r="AB192" s="99"/>
      <c r="AC192" s="72">
        <f t="shared" si="626"/>
        <v>0</v>
      </c>
      <c r="AD192" s="87"/>
      <c r="AE192" s="99"/>
      <c r="AF192" s="72">
        <f t="shared" si="627"/>
        <v>0</v>
      </c>
      <c r="AG192" s="87"/>
      <c r="AH192" s="99"/>
      <c r="AI192" s="72">
        <f t="shared" si="628"/>
        <v>0</v>
      </c>
      <c r="AJ192" s="87"/>
      <c r="AK192" s="99"/>
      <c r="AL192" s="72">
        <f t="shared" si="629"/>
        <v>0</v>
      </c>
      <c r="AM192" s="87"/>
      <c r="AN192" s="99"/>
      <c r="AO192" s="72">
        <f t="shared" si="630"/>
        <v>0</v>
      </c>
    </row>
    <row r="193" spans="1:41" s="85" customFormat="1" x14ac:dyDescent="0.3">
      <c r="A193" s="202"/>
      <c r="B193" s="88" t="s">
        <v>22</v>
      </c>
      <c r="C193" s="82"/>
      <c r="D193" s="77">
        <f t="shared" si="617"/>
        <v>0</v>
      </c>
      <c r="E193" s="78">
        <f t="shared" si="618"/>
        <v>0</v>
      </c>
      <c r="F193" s="87"/>
      <c r="G193" s="99"/>
      <c r="H193" s="72">
        <f t="shared" si="619"/>
        <v>0</v>
      </c>
      <c r="I193" s="87"/>
      <c r="J193" s="99"/>
      <c r="K193" s="72">
        <f t="shared" si="620"/>
        <v>0</v>
      </c>
      <c r="L193" s="87"/>
      <c r="M193" s="99"/>
      <c r="N193" s="72">
        <f t="shared" si="621"/>
        <v>0</v>
      </c>
      <c r="O193" s="87"/>
      <c r="P193" s="99"/>
      <c r="Q193" s="72">
        <f t="shared" si="622"/>
        <v>0</v>
      </c>
      <c r="R193" s="87"/>
      <c r="S193" s="99"/>
      <c r="T193" s="72">
        <f t="shared" si="623"/>
        <v>0</v>
      </c>
      <c r="U193" s="87"/>
      <c r="V193" s="99"/>
      <c r="W193" s="72">
        <f t="shared" si="624"/>
        <v>0</v>
      </c>
      <c r="X193" s="87"/>
      <c r="Y193" s="99"/>
      <c r="Z193" s="72">
        <f t="shared" si="625"/>
        <v>0</v>
      </c>
      <c r="AA193" s="87"/>
      <c r="AB193" s="99"/>
      <c r="AC193" s="72">
        <f t="shared" si="626"/>
        <v>0</v>
      </c>
      <c r="AD193" s="87"/>
      <c r="AE193" s="99"/>
      <c r="AF193" s="72">
        <f t="shared" si="627"/>
        <v>0</v>
      </c>
      <c r="AG193" s="87"/>
      <c r="AH193" s="99"/>
      <c r="AI193" s="72">
        <f t="shared" si="628"/>
        <v>0</v>
      </c>
      <c r="AJ193" s="87"/>
      <c r="AK193" s="99"/>
      <c r="AL193" s="72">
        <f t="shared" si="629"/>
        <v>0</v>
      </c>
      <c r="AM193" s="87"/>
      <c r="AN193" s="99"/>
      <c r="AO193" s="72">
        <f t="shared" si="630"/>
        <v>0</v>
      </c>
    </row>
    <row r="194" spans="1:41" s="85" customFormat="1" x14ac:dyDescent="0.3">
      <c r="A194" s="202"/>
      <c r="B194" s="100" t="s">
        <v>23</v>
      </c>
      <c r="C194" s="82"/>
      <c r="D194" s="77">
        <f t="shared" si="617"/>
        <v>0</v>
      </c>
      <c r="E194" s="78">
        <f t="shared" si="618"/>
        <v>0</v>
      </c>
      <c r="F194" s="87"/>
      <c r="G194" s="99"/>
      <c r="H194" s="72">
        <f t="shared" si="619"/>
        <v>0</v>
      </c>
      <c r="I194" s="87"/>
      <c r="J194" s="99"/>
      <c r="K194" s="72">
        <f t="shared" si="620"/>
        <v>0</v>
      </c>
      <c r="L194" s="87"/>
      <c r="M194" s="99"/>
      <c r="N194" s="72">
        <f t="shared" si="621"/>
        <v>0</v>
      </c>
      <c r="O194" s="87"/>
      <c r="P194" s="99"/>
      <c r="Q194" s="72">
        <f t="shared" si="622"/>
        <v>0</v>
      </c>
      <c r="R194" s="87"/>
      <c r="S194" s="99"/>
      <c r="T194" s="72">
        <f t="shared" si="623"/>
        <v>0</v>
      </c>
      <c r="U194" s="87"/>
      <c r="V194" s="99"/>
      <c r="W194" s="72">
        <f t="shared" si="624"/>
        <v>0</v>
      </c>
      <c r="X194" s="87"/>
      <c r="Y194" s="99"/>
      <c r="Z194" s="72">
        <f t="shared" si="625"/>
        <v>0</v>
      </c>
      <c r="AA194" s="87"/>
      <c r="AB194" s="99"/>
      <c r="AC194" s="72">
        <f t="shared" si="626"/>
        <v>0</v>
      </c>
      <c r="AD194" s="87"/>
      <c r="AE194" s="99"/>
      <c r="AF194" s="72">
        <f t="shared" si="627"/>
        <v>0</v>
      </c>
      <c r="AG194" s="87"/>
      <c r="AH194" s="99"/>
      <c r="AI194" s="72">
        <f t="shared" si="628"/>
        <v>0</v>
      </c>
      <c r="AJ194" s="87"/>
      <c r="AK194" s="99"/>
      <c r="AL194" s="72">
        <f t="shared" si="629"/>
        <v>0</v>
      </c>
      <c r="AM194" s="87"/>
      <c r="AN194" s="99"/>
      <c r="AO194" s="72">
        <f t="shared" si="630"/>
        <v>0</v>
      </c>
    </row>
    <row r="195" spans="1:41" s="85" customFormat="1" x14ac:dyDescent="0.3">
      <c r="A195" s="202"/>
      <c r="B195" s="81" t="s">
        <v>19</v>
      </c>
      <c r="C195" s="82"/>
      <c r="D195" s="77">
        <f t="shared" si="617"/>
        <v>0</v>
      </c>
      <c r="E195" s="78">
        <f t="shared" si="618"/>
        <v>0</v>
      </c>
      <c r="F195" s="87"/>
      <c r="G195" s="99"/>
      <c r="H195" s="72">
        <f t="shared" si="619"/>
        <v>0</v>
      </c>
      <c r="I195" s="87"/>
      <c r="J195" s="99"/>
      <c r="K195" s="72">
        <f t="shared" si="620"/>
        <v>0</v>
      </c>
      <c r="L195" s="87"/>
      <c r="M195" s="99"/>
      <c r="N195" s="72">
        <f t="shared" si="621"/>
        <v>0</v>
      </c>
      <c r="O195" s="87"/>
      <c r="P195" s="99"/>
      <c r="Q195" s="72">
        <f t="shared" si="622"/>
        <v>0</v>
      </c>
      <c r="R195" s="87"/>
      <c r="S195" s="99"/>
      <c r="T195" s="72">
        <f t="shared" si="623"/>
        <v>0</v>
      </c>
      <c r="U195" s="87"/>
      <c r="V195" s="99"/>
      <c r="W195" s="72">
        <f t="shared" si="624"/>
        <v>0</v>
      </c>
      <c r="X195" s="87"/>
      <c r="Y195" s="99"/>
      <c r="Z195" s="72">
        <f t="shared" si="625"/>
        <v>0</v>
      </c>
      <c r="AA195" s="87"/>
      <c r="AB195" s="99"/>
      <c r="AC195" s="72">
        <f t="shared" si="626"/>
        <v>0</v>
      </c>
      <c r="AD195" s="87"/>
      <c r="AE195" s="99"/>
      <c r="AF195" s="72">
        <f t="shared" si="627"/>
        <v>0</v>
      </c>
      <c r="AG195" s="87"/>
      <c r="AH195" s="99"/>
      <c r="AI195" s="72">
        <f t="shared" si="628"/>
        <v>0</v>
      </c>
      <c r="AJ195" s="87"/>
      <c r="AK195" s="99"/>
      <c r="AL195" s="72">
        <f t="shared" si="629"/>
        <v>0</v>
      </c>
      <c r="AM195" s="87"/>
      <c r="AN195" s="99"/>
      <c r="AO195" s="72">
        <f t="shared" si="630"/>
        <v>0</v>
      </c>
    </row>
    <row r="196" spans="1:41" s="85" customFormat="1" x14ac:dyDescent="0.3">
      <c r="A196" s="202"/>
      <c r="B196" s="86" t="s">
        <v>20</v>
      </c>
      <c r="C196" s="82"/>
      <c r="D196" s="77">
        <f t="shared" si="617"/>
        <v>0</v>
      </c>
      <c r="E196" s="78">
        <f t="shared" si="618"/>
        <v>0</v>
      </c>
      <c r="F196" s="87"/>
      <c r="G196" s="99"/>
      <c r="H196" s="72">
        <f t="shared" si="619"/>
        <v>0</v>
      </c>
      <c r="I196" s="87"/>
      <c r="J196" s="99"/>
      <c r="K196" s="72">
        <f t="shared" si="620"/>
        <v>0</v>
      </c>
      <c r="L196" s="87"/>
      <c r="M196" s="99"/>
      <c r="N196" s="72">
        <f t="shared" si="621"/>
        <v>0</v>
      </c>
      <c r="O196" s="87"/>
      <c r="P196" s="99"/>
      <c r="Q196" s="72">
        <f t="shared" si="622"/>
        <v>0</v>
      </c>
      <c r="R196" s="87"/>
      <c r="S196" s="99"/>
      <c r="T196" s="72">
        <f t="shared" si="623"/>
        <v>0</v>
      </c>
      <c r="U196" s="87"/>
      <c r="V196" s="99"/>
      <c r="W196" s="72">
        <f t="shared" si="624"/>
        <v>0</v>
      </c>
      <c r="X196" s="87"/>
      <c r="Y196" s="99"/>
      <c r="Z196" s="72">
        <f t="shared" si="625"/>
        <v>0</v>
      </c>
      <c r="AA196" s="87"/>
      <c r="AB196" s="99"/>
      <c r="AC196" s="72">
        <f t="shared" si="626"/>
        <v>0</v>
      </c>
      <c r="AD196" s="87"/>
      <c r="AE196" s="99"/>
      <c r="AF196" s="72">
        <f t="shared" si="627"/>
        <v>0</v>
      </c>
      <c r="AG196" s="87"/>
      <c r="AH196" s="99"/>
      <c r="AI196" s="72">
        <f t="shared" si="628"/>
        <v>0</v>
      </c>
      <c r="AJ196" s="87"/>
      <c r="AK196" s="99"/>
      <c r="AL196" s="72">
        <f t="shared" si="629"/>
        <v>0</v>
      </c>
      <c r="AM196" s="87"/>
      <c r="AN196" s="99"/>
      <c r="AO196" s="72">
        <f t="shared" si="630"/>
        <v>0</v>
      </c>
    </row>
    <row r="197" spans="1:41" s="85" customFormat="1" x14ac:dyDescent="0.3">
      <c r="A197" s="202"/>
      <c r="B197" s="86" t="s">
        <v>21</v>
      </c>
      <c r="C197" s="82"/>
      <c r="D197" s="77">
        <f t="shared" si="617"/>
        <v>0</v>
      </c>
      <c r="E197" s="78">
        <f t="shared" si="618"/>
        <v>0</v>
      </c>
      <c r="F197" s="87"/>
      <c r="G197" s="99"/>
      <c r="H197" s="72">
        <f t="shared" si="619"/>
        <v>0</v>
      </c>
      <c r="I197" s="87"/>
      <c r="J197" s="99"/>
      <c r="K197" s="72">
        <f t="shared" si="620"/>
        <v>0</v>
      </c>
      <c r="L197" s="87"/>
      <c r="M197" s="99"/>
      <c r="N197" s="72">
        <f t="shared" si="621"/>
        <v>0</v>
      </c>
      <c r="O197" s="87"/>
      <c r="P197" s="99"/>
      <c r="Q197" s="72">
        <f t="shared" si="622"/>
        <v>0</v>
      </c>
      <c r="R197" s="87"/>
      <c r="S197" s="99"/>
      <c r="T197" s="72">
        <f t="shared" si="623"/>
        <v>0</v>
      </c>
      <c r="U197" s="87"/>
      <c r="V197" s="99"/>
      <c r="W197" s="72">
        <f t="shared" si="624"/>
        <v>0</v>
      </c>
      <c r="X197" s="87"/>
      <c r="Y197" s="99"/>
      <c r="Z197" s="72">
        <f t="shared" si="625"/>
        <v>0</v>
      </c>
      <c r="AA197" s="87"/>
      <c r="AB197" s="99"/>
      <c r="AC197" s="72">
        <f t="shared" si="626"/>
        <v>0</v>
      </c>
      <c r="AD197" s="87"/>
      <c r="AE197" s="99"/>
      <c r="AF197" s="72">
        <f t="shared" si="627"/>
        <v>0</v>
      </c>
      <c r="AG197" s="87"/>
      <c r="AH197" s="99"/>
      <c r="AI197" s="72">
        <f t="shared" si="628"/>
        <v>0</v>
      </c>
      <c r="AJ197" s="87"/>
      <c r="AK197" s="99"/>
      <c r="AL197" s="72">
        <f t="shared" si="629"/>
        <v>0</v>
      </c>
      <c r="AM197" s="87"/>
      <c r="AN197" s="99"/>
      <c r="AO197" s="72">
        <f t="shared" si="630"/>
        <v>0</v>
      </c>
    </row>
    <row r="198" spans="1:41" s="85" customFormat="1" ht="15" thickBot="1" x14ac:dyDescent="0.35">
      <c r="A198" s="202"/>
      <c r="B198" s="86" t="s">
        <v>47</v>
      </c>
      <c r="C198" s="92"/>
      <c r="D198" s="79">
        <f t="shared" si="617"/>
        <v>0</v>
      </c>
      <c r="E198" s="80">
        <f t="shared" si="618"/>
        <v>0</v>
      </c>
      <c r="F198" s="94"/>
      <c r="G198" s="101"/>
      <c r="H198" s="74">
        <f t="shared" si="619"/>
        <v>0</v>
      </c>
      <c r="I198" s="94"/>
      <c r="J198" s="101"/>
      <c r="K198" s="74">
        <f t="shared" si="620"/>
        <v>0</v>
      </c>
      <c r="L198" s="94"/>
      <c r="M198" s="101"/>
      <c r="N198" s="74">
        <f t="shared" si="621"/>
        <v>0</v>
      </c>
      <c r="O198" s="94"/>
      <c r="P198" s="101"/>
      <c r="Q198" s="74">
        <f t="shared" si="622"/>
        <v>0</v>
      </c>
      <c r="R198" s="94"/>
      <c r="S198" s="101"/>
      <c r="T198" s="74">
        <f t="shared" si="623"/>
        <v>0</v>
      </c>
      <c r="U198" s="94"/>
      <c r="V198" s="101"/>
      <c r="W198" s="74">
        <f t="shared" si="624"/>
        <v>0</v>
      </c>
      <c r="X198" s="94"/>
      <c r="Y198" s="101"/>
      <c r="Z198" s="74">
        <f t="shared" si="625"/>
        <v>0</v>
      </c>
      <c r="AA198" s="94"/>
      <c r="AB198" s="101"/>
      <c r="AC198" s="74">
        <f t="shared" si="626"/>
        <v>0</v>
      </c>
      <c r="AD198" s="94"/>
      <c r="AE198" s="101"/>
      <c r="AF198" s="74">
        <f t="shared" si="627"/>
        <v>0</v>
      </c>
      <c r="AG198" s="94"/>
      <c r="AH198" s="101"/>
      <c r="AI198" s="74">
        <f t="shared" si="628"/>
        <v>0</v>
      </c>
      <c r="AJ198" s="94"/>
      <c r="AK198" s="101"/>
      <c r="AL198" s="74">
        <f t="shared" si="629"/>
        <v>0</v>
      </c>
      <c r="AM198" s="94"/>
      <c r="AN198" s="101"/>
      <c r="AO198" s="74">
        <f t="shared" si="630"/>
        <v>0</v>
      </c>
    </row>
  </sheetData>
  <mergeCells count="102">
    <mergeCell ref="A185:A191"/>
    <mergeCell ref="A192:A198"/>
    <mergeCell ref="AG167:AH167"/>
    <mergeCell ref="AJ167:AK167"/>
    <mergeCell ref="AM167:AN167"/>
    <mergeCell ref="A169:A175"/>
    <mergeCell ref="A176:A182"/>
    <mergeCell ref="R167:S167"/>
    <mergeCell ref="U167:V167"/>
    <mergeCell ref="X167:Y167"/>
    <mergeCell ref="AA167:AB167"/>
    <mergeCell ref="AD167:AE167"/>
    <mergeCell ref="D167:E167"/>
    <mergeCell ref="F167:G167"/>
    <mergeCell ref="I167:J167"/>
    <mergeCell ref="L167:M167"/>
    <mergeCell ref="O167:P167"/>
    <mergeCell ref="AM35:AN35"/>
    <mergeCell ref="R35:S35"/>
    <mergeCell ref="U35:V35"/>
    <mergeCell ref="X35:Y35"/>
    <mergeCell ref="AA35:AB35"/>
    <mergeCell ref="AD35:AE35"/>
    <mergeCell ref="D2:E2"/>
    <mergeCell ref="F2:G2"/>
    <mergeCell ref="I2:J2"/>
    <mergeCell ref="L2:M2"/>
    <mergeCell ref="O2:P2"/>
    <mergeCell ref="AG2:AH2"/>
    <mergeCell ref="AJ2:AK2"/>
    <mergeCell ref="AM2:AN2"/>
    <mergeCell ref="R2:S2"/>
    <mergeCell ref="U2:V2"/>
    <mergeCell ref="X2:Y2"/>
    <mergeCell ref="AA2:AB2"/>
    <mergeCell ref="AD2:AE2"/>
    <mergeCell ref="AD101:AE101"/>
    <mergeCell ref="D35:E35"/>
    <mergeCell ref="F35:G35"/>
    <mergeCell ref="I35:J35"/>
    <mergeCell ref="L35:M35"/>
    <mergeCell ref="O35:P35"/>
    <mergeCell ref="AG35:AH35"/>
    <mergeCell ref="AJ35:AK35"/>
    <mergeCell ref="D101:E101"/>
    <mergeCell ref="F101:G101"/>
    <mergeCell ref="I101:J101"/>
    <mergeCell ref="L101:M101"/>
    <mergeCell ref="O101:P101"/>
    <mergeCell ref="AM68:AN68"/>
    <mergeCell ref="A70:A76"/>
    <mergeCell ref="A77:A83"/>
    <mergeCell ref="A86:A92"/>
    <mergeCell ref="A93:A99"/>
    <mergeCell ref="D68:E68"/>
    <mergeCell ref="F68:G68"/>
    <mergeCell ref="I68:J68"/>
    <mergeCell ref="AG101:AH101"/>
    <mergeCell ref="AJ101:AK101"/>
    <mergeCell ref="AM101:AN101"/>
    <mergeCell ref="L68:M68"/>
    <mergeCell ref="O68:P68"/>
    <mergeCell ref="R68:S68"/>
    <mergeCell ref="U68:V68"/>
    <mergeCell ref="X68:Y68"/>
    <mergeCell ref="AA68:AB68"/>
    <mergeCell ref="AD68:AE68"/>
    <mergeCell ref="AG68:AH68"/>
    <mergeCell ref="AJ68:AK68"/>
    <mergeCell ref="R101:S101"/>
    <mergeCell ref="U101:V101"/>
    <mergeCell ref="X101:Y101"/>
    <mergeCell ref="AA101:AB101"/>
    <mergeCell ref="A103:A109"/>
    <mergeCell ref="A110:A116"/>
    <mergeCell ref="A119:A125"/>
    <mergeCell ref="A126:A132"/>
    <mergeCell ref="A4:A10"/>
    <mergeCell ref="A11:A17"/>
    <mergeCell ref="A20:A26"/>
    <mergeCell ref="A27:A33"/>
    <mergeCell ref="A37:A43"/>
    <mergeCell ref="A44:A50"/>
    <mergeCell ref="A53:A59"/>
    <mergeCell ref="A60:A66"/>
    <mergeCell ref="A143:A149"/>
    <mergeCell ref="A152:A158"/>
    <mergeCell ref="A159:A165"/>
    <mergeCell ref="D134:E134"/>
    <mergeCell ref="F134:G134"/>
    <mergeCell ref="AD134:AE134"/>
    <mergeCell ref="AG134:AH134"/>
    <mergeCell ref="AJ134:AK134"/>
    <mergeCell ref="AM134:AN134"/>
    <mergeCell ref="A136:A142"/>
    <mergeCell ref="I134:J134"/>
    <mergeCell ref="L134:M134"/>
    <mergeCell ref="O134:P134"/>
    <mergeCell ref="R134:S134"/>
    <mergeCell ref="U134:V134"/>
    <mergeCell ref="X134:Y134"/>
    <mergeCell ref="AA134:AB134"/>
  </mergeCells>
  <phoneticPr fontId="5" type="noConversion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2CB89-FE8C-4BAD-8436-9C260EB380FD}">
  <dimension ref="A1:AP209"/>
  <sheetViews>
    <sheetView workbookViewId="0">
      <pane xSplit="4" ySplit="3" topLeftCell="E44" activePane="bottomRight" state="frozen"/>
      <selection pane="topRight" activeCell="E1" sqref="E1"/>
      <selection pane="bottomLeft" activeCell="A4" sqref="A4"/>
      <selection pane="bottomRight" activeCell="D11" sqref="D11"/>
    </sheetView>
  </sheetViews>
  <sheetFormatPr defaultRowHeight="14.4" outlineLevelRow="1" outlineLevelCol="1" x14ac:dyDescent="0.3"/>
  <cols>
    <col min="1" max="1" width="42.33203125" bestFit="1" customWidth="1"/>
    <col min="2" max="2" width="19.77734375" style="186" bestFit="1" customWidth="1"/>
    <col min="3" max="3" width="18" style="186" customWidth="1"/>
    <col min="4" max="4" width="23.6640625" style="186" customWidth="1"/>
    <col min="5" max="5" width="19.6640625" bestFit="1" customWidth="1"/>
    <col min="6" max="6" width="4.77734375" customWidth="1"/>
    <col min="7" max="7" width="16.6640625" customWidth="1" outlineLevel="1"/>
    <col min="8" max="8" width="15.109375" customWidth="1" outlineLevel="1"/>
    <col min="9" max="9" width="4.109375" customWidth="1"/>
    <col min="10" max="10" width="17" customWidth="1" outlineLevel="1"/>
    <col min="11" max="11" width="15.21875" customWidth="1" outlineLevel="1"/>
    <col min="12" max="12" width="4.109375" customWidth="1"/>
    <col min="13" max="13" width="16.109375" customWidth="1" outlineLevel="1"/>
    <col min="14" max="14" width="11.88671875" customWidth="1" outlineLevel="1"/>
    <col min="15" max="15" width="4.109375" customWidth="1"/>
    <col min="16" max="16" width="15" customWidth="1" outlineLevel="1"/>
    <col min="17" max="17" width="11.77734375" customWidth="1" outlineLevel="1"/>
    <col min="18" max="18" width="4.109375" customWidth="1"/>
    <col min="19" max="19" width="8.88671875" customWidth="1" outlineLevel="1"/>
    <col min="20" max="20" width="8.5546875" customWidth="1" outlineLevel="1"/>
    <col min="21" max="21" width="4.109375" customWidth="1"/>
    <col min="22" max="22" width="8.88671875" customWidth="1" outlineLevel="1"/>
    <col min="23" max="23" width="8.5546875" customWidth="1" outlineLevel="1"/>
    <col min="24" max="24" width="4.109375" customWidth="1"/>
    <col min="25" max="25" width="8.88671875" customWidth="1" outlineLevel="1"/>
    <col min="26" max="26" width="8.5546875" customWidth="1" outlineLevel="1"/>
    <col min="27" max="27" width="4.109375" customWidth="1"/>
    <col min="28" max="28" width="8.88671875" customWidth="1" outlineLevel="1"/>
    <col min="29" max="29" width="8.5546875" customWidth="1" outlineLevel="1"/>
    <col min="30" max="30" width="4.109375" customWidth="1"/>
    <col min="31" max="31" width="8.88671875" customWidth="1" outlineLevel="1"/>
    <col min="32" max="32" width="8.5546875" customWidth="1" outlineLevel="1"/>
    <col min="33" max="33" width="4.109375" customWidth="1"/>
    <col min="34" max="34" width="8.88671875" customWidth="1" outlineLevel="1"/>
    <col min="35" max="35" width="8.5546875" customWidth="1" outlineLevel="1"/>
    <col min="36" max="36" width="4.109375" customWidth="1"/>
    <col min="37" max="37" width="8.88671875" customWidth="1" outlineLevel="1"/>
    <col min="38" max="38" width="8.5546875" customWidth="1" outlineLevel="1"/>
    <col min="39" max="39" width="4.109375" customWidth="1"/>
    <col min="40" max="40" width="8.88671875" customWidth="1" outlineLevel="1"/>
    <col min="41" max="41" width="8.5546875" customWidth="1" outlineLevel="1"/>
    <col min="42" max="42" width="4.109375" customWidth="1"/>
  </cols>
  <sheetData>
    <row r="1" spans="1:42" ht="15" thickBot="1" x14ac:dyDescent="0.35">
      <c r="B1" s="199" t="s">
        <v>85</v>
      </c>
      <c r="C1" s="199"/>
      <c r="D1" s="199"/>
      <c r="F1" s="8"/>
      <c r="G1" s="9" t="s">
        <v>54</v>
      </c>
      <c r="H1" s="10" t="s">
        <v>55</v>
      </c>
      <c r="I1" s="11" t="s">
        <v>56</v>
      </c>
      <c r="J1" s="9" t="s">
        <v>54</v>
      </c>
      <c r="K1" s="10" t="s">
        <v>55</v>
      </c>
      <c r="L1" s="11" t="s">
        <v>57</v>
      </c>
      <c r="M1" s="9" t="s">
        <v>54</v>
      </c>
      <c r="N1" s="10" t="s">
        <v>55</v>
      </c>
      <c r="O1" s="11" t="s">
        <v>58</v>
      </c>
      <c r="P1" s="9" t="s">
        <v>54</v>
      </c>
      <c r="Q1" s="10" t="s">
        <v>55</v>
      </c>
      <c r="R1" s="11" t="s">
        <v>59</v>
      </c>
      <c r="S1" s="9" t="s">
        <v>54</v>
      </c>
      <c r="T1" s="10" t="s">
        <v>55</v>
      </c>
      <c r="U1" s="11" t="s">
        <v>58</v>
      </c>
      <c r="V1" s="9" t="s">
        <v>54</v>
      </c>
      <c r="W1" s="10" t="s">
        <v>55</v>
      </c>
      <c r="X1" s="11" t="s">
        <v>56</v>
      </c>
      <c r="Y1" s="9" t="s">
        <v>54</v>
      </c>
      <c r="Z1" s="10" t="s">
        <v>55</v>
      </c>
      <c r="AA1" s="11" t="s">
        <v>60</v>
      </c>
      <c r="AB1" s="9" t="s">
        <v>54</v>
      </c>
      <c r="AC1" s="10" t="s">
        <v>55</v>
      </c>
      <c r="AD1" s="11" t="s">
        <v>59</v>
      </c>
      <c r="AE1" s="9" t="s">
        <v>54</v>
      </c>
      <c r="AF1" s="10" t="s">
        <v>55</v>
      </c>
      <c r="AG1" s="11" t="s">
        <v>61</v>
      </c>
      <c r="AH1" s="9" t="s">
        <v>54</v>
      </c>
      <c r="AI1" s="10" t="s">
        <v>55</v>
      </c>
      <c r="AJ1" s="11" t="s">
        <v>62</v>
      </c>
      <c r="AK1" s="9" t="s">
        <v>54</v>
      </c>
      <c r="AL1" s="10" t="s">
        <v>55</v>
      </c>
      <c r="AM1" s="11" t="s">
        <v>63</v>
      </c>
      <c r="AN1" s="9" t="s">
        <v>54</v>
      </c>
      <c r="AO1" s="10" t="s">
        <v>55</v>
      </c>
      <c r="AP1" s="11" t="s">
        <v>64</v>
      </c>
    </row>
    <row r="2" spans="1:42" s="50" customFormat="1" ht="20.399999999999999" thickBot="1" x14ac:dyDescent="0.45">
      <c r="B2" s="175" t="s">
        <v>69</v>
      </c>
      <c r="C2" s="175" t="s">
        <v>70</v>
      </c>
      <c r="D2" s="175" t="s">
        <v>66</v>
      </c>
      <c r="F2" s="8"/>
      <c r="G2" s="9" t="s">
        <v>1</v>
      </c>
      <c r="H2" s="13" t="s">
        <v>1</v>
      </c>
      <c r="I2" s="8"/>
      <c r="J2" s="9" t="s">
        <v>2</v>
      </c>
      <c r="K2" s="13" t="s">
        <v>2</v>
      </c>
      <c r="L2" s="8"/>
      <c r="M2" s="9" t="s">
        <v>3</v>
      </c>
      <c r="N2" s="13" t="s">
        <v>3</v>
      </c>
      <c r="O2" s="8"/>
      <c r="P2" s="9" t="s">
        <v>4</v>
      </c>
      <c r="Q2" s="13" t="s">
        <v>4</v>
      </c>
      <c r="R2" s="8"/>
      <c r="S2" s="9" t="s">
        <v>5</v>
      </c>
      <c r="T2" s="13" t="s">
        <v>5</v>
      </c>
      <c r="U2" s="8"/>
      <c r="V2" s="9" t="s">
        <v>6</v>
      </c>
      <c r="W2" s="13" t="s">
        <v>6</v>
      </c>
      <c r="X2" s="8"/>
      <c r="Y2" s="9" t="s">
        <v>7</v>
      </c>
      <c r="Z2" s="13" t="s">
        <v>7</v>
      </c>
      <c r="AA2" s="8"/>
      <c r="AB2" s="9" t="s">
        <v>8</v>
      </c>
      <c r="AC2" s="13" t="s">
        <v>8</v>
      </c>
      <c r="AD2" s="8"/>
      <c r="AE2" s="9" t="s">
        <v>9</v>
      </c>
      <c r="AF2" s="13" t="s">
        <v>9</v>
      </c>
      <c r="AG2" s="8"/>
      <c r="AH2" s="9" t="s">
        <v>10</v>
      </c>
      <c r="AI2" s="13" t="s">
        <v>10</v>
      </c>
      <c r="AJ2" s="8"/>
      <c r="AK2" s="9" t="s">
        <v>11</v>
      </c>
      <c r="AL2" s="13" t="s">
        <v>11</v>
      </c>
      <c r="AM2" s="8"/>
      <c r="AN2" s="9" t="s">
        <v>12</v>
      </c>
      <c r="AO2" s="13" t="s">
        <v>12</v>
      </c>
      <c r="AP2" s="8"/>
    </row>
    <row r="3" spans="1:42" s="62" customFormat="1" ht="21" thickTop="1" thickBot="1" x14ac:dyDescent="0.45">
      <c r="A3" s="62" t="s">
        <v>78</v>
      </c>
      <c r="B3" s="176">
        <f>+B4+B72+B127</f>
        <v>0</v>
      </c>
      <c r="C3" s="176">
        <f>+C4+C72+C127</f>
        <v>0</v>
      </c>
      <c r="D3" s="176">
        <f>+D4+D72+D127</f>
        <v>0</v>
      </c>
      <c r="F3" s="63"/>
      <c r="G3" s="64">
        <f>+G4+G72+G127</f>
        <v>0</v>
      </c>
      <c r="H3" s="64">
        <f>+H4+H72+H127</f>
        <v>0</v>
      </c>
      <c r="I3" s="64"/>
      <c r="J3" s="64">
        <f>+J4+J72+J127</f>
        <v>0</v>
      </c>
      <c r="K3" s="64">
        <f>+K4+K72+K127</f>
        <v>0</v>
      </c>
      <c r="L3" s="64"/>
      <c r="M3" s="64">
        <f>+M4+M72+M127</f>
        <v>0</v>
      </c>
      <c r="N3" s="64">
        <f>+N4+N72+N127</f>
        <v>0</v>
      </c>
      <c r="O3" s="64"/>
      <c r="P3" s="64">
        <f>+P4+P72+P127</f>
        <v>0</v>
      </c>
      <c r="Q3" s="64">
        <f>+Q4+Q72+Q127</f>
        <v>0</v>
      </c>
      <c r="R3" s="64"/>
      <c r="S3" s="64">
        <f>+S4+S72+S127</f>
        <v>0</v>
      </c>
      <c r="T3" s="64">
        <f>+T4+T72+T127</f>
        <v>0</v>
      </c>
      <c r="U3" s="64"/>
      <c r="V3" s="64">
        <f>+V4+V72+V127</f>
        <v>0</v>
      </c>
      <c r="W3" s="64">
        <f>+W4+W72+W127</f>
        <v>0</v>
      </c>
      <c r="X3" s="64"/>
      <c r="Y3" s="64">
        <f>+Y4+Y72+Y127</f>
        <v>0</v>
      </c>
      <c r="Z3" s="64">
        <f>+Z4+Z72+Z127</f>
        <v>0</v>
      </c>
      <c r="AA3" s="64"/>
      <c r="AB3" s="64">
        <f>+AB4+AB72+AB127</f>
        <v>0</v>
      </c>
      <c r="AC3" s="64">
        <f>+AC4+AC72+AC127</f>
        <v>0</v>
      </c>
      <c r="AD3" s="64"/>
      <c r="AE3" s="64">
        <f>+AE4+AE72+AE127</f>
        <v>0</v>
      </c>
      <c r="AF3" s="64">
        <f>+AF4+AF72+AF127</f>
        <v>0</v>
      </c>
      <c r="AG3" s="64"/>
      <c r="AH3" s="64">
        <f>+AH4+AH72+AH127</f>
        <v>0</v>
      </c>
      <c r="AI3" s="64">
        <f>+AI4+AI72+AI127</f>
        <v>0</v>
      </c>
      <c r="AJ3" s="64"/>
      <c r="AK3" s="64">
        <f>+AK4+AK72+AK127</f>
        <v>0</v>
      </c>
      <c r="AL3" s="64">
        <f>+AL4+AL72+AL127</f>
        <v>0</v>
      </c>
      <c r="AM3" s="64"/>
      <c r="AN3" s="64">
        <f>+AN4+AN72+AN127</f>
        <v>0</v>
      </c>
      <c r="AO3" s="64">
        <f>+AO4+AO72+AO127</f>
        <v>0</v>
      </c>
      <c r="AP3" s="64"/>
    </row>
    <row r="4" spans="1:42" s="152" customFormat="1" ht="22.2" thickTop="1" thickBot="1" x14ac:dyDescent="0.35">
      <c r="A4" s="149" t="s">
        <v>71</v>
      </c>
      <c r="B4" s="177">
        <f>SUM(B5:B68)-B6-B15-B21-B27-B63</f>
        <v>0</v>
      </c>
      <c r="C4" s="177">
        <f>SUM(C5:C68)-C6-C15-C21-C27-C63</f>
        <v>0</v>
      </c>
      <c r="D4" s="177">
        <f>SUM(D5:D68)-D6-D15-D21-D27-D63</f>
        <v>0</v>
      </c>
      <c r="E4" s="151"/>
      <c r="F4" s="150"/>
      <c r="G4" s="150">
        <f>SUM(G5:G68)/2</f>
        <v>0</v>
      </c>
      <c r="H4" s="150">
        <f>SUM(H5:H68)/2</f>
        <v>0</v>
      </c>
      <c r="I4" s="150"/>
      <c r="J4" s="150">
        <f>SUM(J5:J68)/2</f>
        <v>0</v>
      </c>
      <c r="K4" s="150">
        <f>SUM(K5:K68)/2</f>
        <v>0</v>
      </c>
      <c r="L4" s="150"/>
      <c r="M4" s="150">
        <f>SUM(M5:M68)/2</f>
        <v>0</v>
      </c>
      <c r="N4" s="150">
        <f>SUM(N5:N68)/2</f>
        <v>0</v>
      </c>
      <c r="O4" s="150"/>
      <c r="P4" s="150">
        <f>SUM(P5:P68)/2</f>
        <v>0</v>
      </c>
      <c r="Q4" s="150">
        <f>SUM(Q5:Q68)/2</f>
        <v>0</v>
      </c>
      <c r="R4" s="150"/>
      <c r="S4" s="150">
        <f>SUM(S5:S68)/2</f>
        <v>0</v>
      </c>
      <c r="T4" s="150">
        <f>SUM(T5:T68)/2</f>
        <v>0</v>
      </c>
      <c r="U4" s="150"/>
      <c r="V4" s="150">
        <f>SUM(V5:V68)/2</f>
        <v>0</v>
      </c>
      <c r="W4" s="150">
        <f>SUM(W5:W68)/2</f>
        <v>0</v>
      </c>
      <c r="X4" s="150"/>
      <c r="Y4" s="150">
        <f>SUM(Y5:Y68)/2</f>
        <v>0</v>
      </c>
      <c r="Z4" s="150">
        <f>SUM(Z5:Z68)/2</f>
        <v>0</v>
      </c>
      <c r="AA4" s="150"/>
      <c r="AB4" s="150">
        <f>SUM(AB5:AB68)/2</f>
        <v>0</v>
      </c>
      <c r="AC4" s="150">
        <f>SUM(AC5:AC68)/2</f>
        <v>0</v>
      </c>
      <c r="AD4" s="150"/>
      <c r="AE4" s="150">
        <f>SUM(AE5:AE68)/2</f>
        <v>0</v>
      </c>
      <c r="AF4" s="150">
        <f>SUM(AF5:AF68)/2</f>
        <v>0</v>
      </c>
      <c r="AG4" s="150"/>
      <c r="AH4" s="150">
        <f>SUM(AH5:AH68)/2</f>
        <v>0</v>
      </c>
      <c r="AI4" s="150">
        <f>SUM(AI5:AI68)/2</f>
        <v>0</v>
      </c>
      <c r="AJ4" s="150"/>
      <c r="AK4" s="150">
        <f>SUM(AK5:AK68)/2</f>
        <v>0</v>
      </c>
      <c r="AL4" s="150">
        <f>SUM(AL5:AL68)/2</f>
        <v>0</v>
      </c>
      <c r="AM4" s="150"/>
      <c r="AN4" s="150">
        <f>SUM(AN5:AN68)/2</f>
        <v>0</v>
      </c>
      <c r="AO4" s="150">
        <f>SUM(AO5:AO68)/2</f>
        <v>0</v>
      </c>
      <c r="AP4" s="150"/>
    </row>
    <row r="5" spans="1:42" s="12" customFormat="1" ht="14.4" customHeight="1" thickTop="1" x14ac:dyDescent="0.3">
      <c r="A5" s="14"/>
      <c r="B5" s="172"/>
      <c r="C5" s="172"/>
      <c r="D5" s="172"/>
      <c r="E5" s="15"/>
      <c r="F5" s="16"/>
      <c r="G5" s="51"/>
      <c r="H5" s="52"/>
      <c r="I5" s="16"/>
      <c r="J5" s="51"/>
      <c r="K5" s="52"/>
      <c r="L5" s="16"/>
      <c r="M5" s="51"/>
      <c r="N5" s="52"/>
      <c r="O5" s="16"/>
      <c r="P5" s="51"/>
      <c r="Q5" s="52"/>
      <c r="R5" s="16"/>
      <c r="S5" s="51"/>
      <c r="T5" s="52"/>
      <c r="U5" s="16"/>
      <c r="V5" s="51"/>
      <c r="W5" s="52"/>
      <c r="X5" s="16"/>
      <c r="Y5" s="51"/>
      <c r="Z5" s="52"/>
      <c r="AA5" s="16"/>
      <c r="AB5" s="51"/>
      <c r="AC5" s="52"/>
      <c r="AD5" s="16"/>
      <c r="AE5" s="51"/>
      <c r="AF5" s="52"/>
      <c r="AG5" s="16"/>
      <c r="AH5" s="51"/>
      <c r="AI5" s="52"/>
      <c r="AJ5" s="16"/>
      <c r="AK5" s="51"/>
      <c r="AL5" s="52"/>
      <c r="AM5" s="16"/>
      <c r="AN5" s="51"/>
      <c r="AO5" s="52"/>
      <c r="AP5" s="16"/>
    </row>
    <row r="6" spans="1:42" s="156" customFormat="1" ht="18" x14ac:dyDescent="0.35">
      <c r="A6" s="153" t="s">
        <v>126</v>
      </c>
      <c r="B6" s="171">
        <f>SUM(B7:B14)</f>
        <v>0</v>
      </c>
      <c r="C6" s="171">
        <f>SUM(C7:C14)</f>
        <v>0</v>
      </c>
      <c r="D6" s="171">
        <f>SUM(D7:D14)</f>
        <v>0</v>
      </c>
      <c r="E6" s="155"/>
      <c r="F6" s="155"/>
      <c r="G6" s="190">
        <f>SUM(G7:G14)</f>
        <v>0</v>
      </c>
      <c r="H6" s="190">
        <f>SUM(H7:H14)</f>
        <v>0</v>
      </c>
      <c r="I6" s="155"/>
      <c r="J6" s="154">
        <f>SUM(J7:J14)</f>
        <v>0</v>
      </c>
      <c r="K6" s="154">
        <f>SUM(K7:K14)</f>
        <v>0</v>
      </c>
      <c r="L6" s="155"/>
      <c r="M6" s="154">
        <f>SUM(M7:M14)</f>
        <v>0</v>
      </c>
      <c r="N6" s="154">
        <f>SUM(N7:N14)</f>
        <v>0</v>
      </c>
      <c r="O6" s="155"/>
      <c r="P6" s="154">
        <f>SUM(P7:P14)</f>
        <v>0</v>
      </c>
      <c r="Q6" s="154">
        <f>SUM(Q7:Q14)</f>
        <v>0</v>
      </c>
      <c r="R6" s="155"/>
      <c r="S6" s="154">
        <f>SUM(S7:S14)</f>
        <v>0</v>
      </c>
      <c r="T6" s="154">
        <f>SUM(T7:T14)</f>
        <v>0</v>
      </c>
      <c r="U6" s="155"/>
      <c r="V6" s="154">
        <f>SUM(V7:V14)</f>
        <v>0</v>
      </c>
      <c r="W6" s="154">
        <f>SUM(W7:W14)</f>
        <v>0</v>
      </c>
      <c r="X6" s="155"/>
      <c r="Y6" s="154">
        <f>SUM(Y7:Y14)</f>
        <v>0</v>
      </c>
      <c r="Z6" s="154">
        <f>SUM(Z7:Z14)</f>
        <v>0</v>
      </c>
      <c r="AA6" s="155"/>
      <c r="AB6" s="154">
        <f>SUM(AB7:AB14)</f>
        <v>0</v>
      </c>
      <c r="AC6" s="154">
        <f>SUM(AC7:AC14)</f>
        <v>0</v>
      </c>
      <c r="AD6" s="155"/>
      <c r="AE6" s="154">
        <f>SUM(AE7:AE14)</f>
        <v>0</v>
      </c>
      <c r="AF6" s="154">
        <f>SUM(AF7:AF14)</f>
        <v>0</v>
      </c>
      <c r="AG6" s="155"/>
      <c r="AH6" s="154">
        <f>SUM(AH7:AH14)</f>
        <v>0</v>
      </c>
      <c r="AI6" s="154">
        <f>SUM(AI7:AI14)</f>
        <v>0</v>
      </c>
      <c r="AJ6" s="155"/>
      <c r="AK6" s="154">
        <f>SUM(AK7:AK14)</f>
        <v>0</v>
      </c>
      <c r="AL6" s="154">
        <f>SUM(AL7:AL14)</f>
        <v>0</v>
      </c>
      <c r="AM6" s="155"/>
      <c r="AN6" s="154">
        <f>SUM(AN7:AN14)</f>
        <v>0</v>
      </c>
      <c r="AO6" s="154">
        <f>SUM(AO7:AO14)</f>
        <v>0</v>
      </c>
      <c r="AP6" s="155"/>
    </row>
    <row r="7" spans="1:42" s="12" customFormat="1" outlineLevel="1" x14ac:dyDescent="0.3">
      <c r="A7" s="53" t="s">
        <v>77</v>
      </c>
      <c r="B7" s="172">
        <f t="shared" ref="B7:B8" si="0">+G7+J7+M7+P7+S7+V7+Y7+AB7+AE7+AH7+AK7+AN7</f>
        <v>0</v>
      </c>
      <c r="C7" s="172">
        <f t="shared" ref="C7:C14" si="1">+H7+K7+N7+Q7+T7+W7+Z7+AC7+AF7+AI7+AL7+AO7</f>
        <v>0</v>
      </c>
      <c r="D7" s="172">
        <f t="shared" ref="D7:D14" si="2">+B7-C7</f>
        <v>0</v>
      </c>
      <c r="E7" s="54"/>
      <c r="F7" s="188"/>
      <c r="G7" s="191"/>
      <c r="H7" s="192"/>
      <c r="I7" s="189"/>
      <c r="J7" s="55"/>
      <c r="K7" s="56"/>
      <c r="L7" s="8"/>
      <c r="M7" s="55"/>
      <c r="N7" s="56"/>
      <c r="O7" s="8"/>
      <c r="P7" s="55"/>
      <c r="Q7" s="56"/>
      <c r="R7" s="8"/>
      <c r="S7" s="55"/>
      <c r="T7" s="56"/>
      <c r="U7" s="8"/>
      <c r="V7" s="55"/>
      <c r="W7" s="56"/>
      <c r="X7" s="8"/>
      <c r="Y7" s="55"/>
      <c r="Z7" s="56"/>
      <c r="AA7" s="8"/>
      <c r="AB7" s="55"/>
      <c r="AC7" s="56"/>
      <c r="AD7" s="8"/>
      <c r="AE7" s="55"/>
      <c r="AF7" s="56"/>
      <c r="AG7" s="8"/>
      <c r="AH7" s="55"/>
      <c r="AI7" s="56"/>
      <c r="AJ7" s="8"/>
      <c r="AK7" s="55"/>
      <c r="AL7" s="56"/>
      <c r="AM7" s="8"/>
      <c r="AN7" s="55"/>
      <c r="AO7" s="56"/>
      <c r="AP7" s="8"/>
    </row>
    <row r="8" spans="1:42" s="12" customFormat="1" outlineLevel="1" x14ac:dyDescent="0.3">
      <c r="A8" s="53" t="s">
        <v>77</v>
      </c>
      <c r="B8" s="172">
        <f t="shared" si="0"/>
        <v>0</v>
      </c>
      <c r="C8" s="172">
        <f t="shared" si="1"/>
        <v>0</v>
      </c>
      <c r="D8" s="172">
        <f t="shared" si="2"/>
        <v>0</v>
      </c>
      <c r="E8" s="54"/>
      <c r="F8" s="8"/>
      <c r="G8" s="191"/>
      <c r="H8" s="192"/>
      <c r="I8" s="8"/>
      <c r="J8" s="55"/>
      <c r="K8" s="56"/>
      <c r="L8" s="8"/>
      <c r="M8" s="55"/>
      <c r="N8" s="56"/>
      <c r="O8" s="8"/>
      <c r="P8" s="55"/>
      <c r="Q8" s="56"/>
      <c r="R8" s="8"/>
      <c r="S8" s="55"/>
      <c r="T8" s="56"/>
      <c r="U8" s="8"/>
      <c r="V8" s="55"/>
      <c r="W8" s="56"/>
      <c r="X8" s="8"/>
      <c r="Y8" s="55"/>
      <c r="Z8" s="56"/>
      <c r="AA8" s="8"/>
      <c r="AB8" s="55"/>
      <c r="AC8" s="56"/>
      <c r="AD8" s="8"/>
      <c r="AE8" s="55"/>
      <c r="AF8" s="56"/>
      <c r="AG8" s="8"/>
      <c r="AH8" s="55"/>
      <c r="AI8" s="56"/>
      <c r="AJ8" s="8"/>
      <c r="AK8" s="55"/>
      <c r="AL8" s="56"/>
      <c r="AM8" s="8"/>
      <c r="AN8" s="55"/>
      <c r="AO8" s="56"/>
      <c r="AP8" s="8"/>
    </row>
    <row r="9" spans="1:42" s="12" customFormat="1" outlineLevel="1" x14ac:dyDescent="0.3">
      <c r="A9" s="53" t="s">
        <v>77</v>
      </c>
      <c r="B9" s="172">
        <f t="shared" ref="B9:B13" si="3">+G9+J9+M9+P9+S9+V9+Y9+AB9+AE9+AH9+AK9+AN9</f>
        <v>0</v>
      </c>
      <c r="C9" s="172">
        <f t="shared" si="1"/>
        <v>0</v>
      </c>
      <c r="D9" s="172">
        <f t="shared" si="2"/>
        <v>0</v>
      </c>
      <c r="E9" s="54"/>
      <c r="F9" s="8"/>
      <c r="G9" s="191"/>
      <c r="H9" s="192"/>
      <c r="I9" s="8"/>
      <c r="J9" s="55"/>
      <c r="K9" s="56"/>
      <c r="L9" s="8"/>
      <c r="M9" s="55"/>
      <c r="N9" s="56"/>
      <c r="O9" s="8"/>
      <c r="P9" s="55"/>
      <c r="Q9" s="56"/>
      <c r="R9" s="8"/>
      <c r="S9" s="55"/>
      <c r="T9" s="56"/>
      <c r="U9" s="8"/>
      <c r="V9" s="55"/>
      <c r="W9" s="56"/>
      <c r="X9" s="8"/>
      <c r="Y9" s="55"/>
      <c r="Z9" s="56"/>
      <c r="AA9" s="8"/>
      <c r="AB9" s="55"/>
      <c r="AC9" s="56"/>
      <c r="AD9" s="8"/>
      <c r="AE9" s="55"/>
      <c r="AF9" s="56"/>
      <c r="AG9" s="8"/>
      <c r="AH9" s="55"/>
      <c r="AI9" s="56"/>
      <c r="AJ9" s="8"/>
      <c r="AK9" s="55"/>
      <c r="AL9" s="56"/>
      <c r="AM9" s="8"/>
      <c r="AN9" s="55"/>
      <c r="AO9" s="56"/>
      <c r="AP9" s="8"/>
    </row>
    <row r="10" spans="1:42" s="12" customFormat="1" outlineLevel="1" x14ac:dyDescent="0.3">
      <c r="A10" s="53" t="s">
        <v>77</v>
      </c>
      <c r="B10" s="172">
        <f t="shared" ref="B10" si="4">+G10+J10+M10+P10+S10+V10+Y10+AB10+AE10+AH10+AK10+AN10</f>
        <v>0</v>
      </c>
      <c r="C10" s="172">
        <f t="shared" si="1"/>
        <v>0</v>
      </c>
      <c r="D10" s="172">
        <f t="shared" si="2"/>
        <v>0</v>
      </c>
      <c r="E10" s="54"/>
      <c r="F10" s="8"/>
      <c r="G10" s="191"/>
      <c r="H10" s="192"/>
      <c r="I10" s="8"/>
      <c r="J10" s="55"/>
      <c r="K10" s="56"/>
      <c r="L10" s="8"/>
      <c r="M10" s="55"/>
      <c r="N10" s="56"/>
      <c r="O10" s="8"/>
      <c r="P10" s="55"/>
      <c r="Q10" s="56"/>
      <c r="R10" s="8"/>
      <c r="S10" s="55"/>
      <c r="T10" s="56"/>
      <c r="U10" s="8"/>
      <c r="V10" s="55"/>
      <c r="W10" s="56"/>
      <c r="X10" s="8"/>
      <c r="Y10" s="55"/>
      <c r="Z10" s="56"/>
      <c r="AA10" s="8"/>
      <c r="AB10" s="55"/>
      <c r="AC10" s="56"/>
      <c r="AD10" s="8"/>
      <c r="AE10" s="55"/>
      <c r="AF10" s="56"/>
      <c r="AG10" s="8"/>
      <c r="AH10" s="55"/>
      <c r="AI10" s="56"/>
      <c r="AJ10" s="8"/>
      <c r="AK10" s="55"/>
      <c r="AL10" s="56"/>
      <c r="AM10" s="8"/>
      <c r="AN10" s="55"/>
      <c r="AO10" s="56"/>
      <c r="AP10" s="8"/>
    </row>
    <row r="11" spans="1:42" s="12" customFormat="1" outlineLevel="1" x14ac:dyDescent="0.3">
      <c r="A11" s="53" t="s">
        <v>77</v>
      </c>
      <c r="B11" s="172">
        <f t="shared" ref="B11:B12" si="5">+G11+J11+M11+P11+S11+V11+Y11+AB11+AE11+AH11+AK11+AN11</f>
        <v>0</v>
      </c>
      <c r="C11" s="172">
        <f t="shared" si="1"/>
        <v>0</v>
      </c>
      <c r="D11" s="172">
        <f t="shared" si="2"/>
        <v>0</v>
      </c>
      <c r="E11" s="54"/>
      <c r="F11" s="8"/>
      <c r="G11" s="191"/>
      <c r="H11" s="192"/>
      <c r="I11" s="8"/>
      <c r="J11" s="55"/>
      <c r="K11" s="56"/>
      <c r="L11" s="8"/>
      <c r="M11" s="55"/>
      <c r="N11" s="56"/>
      <c r="O11" s="8"/>
      <c r="P11" s="55"/>
      <c r="Q11" s="56"/>
      <c r="R11" s="8"/>
      <c r="S11" s="55"/>
      <c r="T11" s="56"/>
      <c r="U11" s="8"/>
      <c r="V11" s="55"/>
      <c r="W11" s="56"/>
      <c r="X11" s="8"/>
      <c r="Y11" s="55"/>
      <c r="Z11" s="56"/>
      <c r="AA11" s="8"/>
      <c r="AB11" s="55"/>
      <c r="AC11" s="56"/>
      <c r="AD11" s="8"/>
      <c r="AE11" s="55"/>
      <c r="AF11" s="56"/>
      <c r="AG11" s="8"/>
      <c r="AH11" s="55"/>
      <c r="AI11" s="56"/>
      <c r="AJ11" s="8"/>
      <c r="AK11" s="55"/>
      <c r="AL11" s="56"/>
      <c r="AM11" s="8"/>
      <c r="AN11" s="55"/>
      <c r="AO11" s="56"/>
      <c r="AP11" s="8"/>
    </row>
    <row r="12" spans="1:42" s="12" customFormat="1" outlineLevel="1" x14ac:dyDescent="0.3">
      <c r="A12" s="53" t="s">
        <v>77</v>
      </c>
      <c r="B12" s="172">
        <f t="shared" si="5"/>
        <v>0</v>
      </c>
      <c r="C12" s="172">
        <f t="shared" ref="C12" si="6">+H12+K12+N12+Q12+T12+W12+Z12+AC12+AF12+AI12+AL12+AO12</f>
        <v>0</v>
      </c>
      <c r="D12" s="172">
        <f t="shared" ref="D12" si="7">+B12-C12</f>
        <v>0</v>
      </c>
      <c r="E12" s="54"/>
      <c r="F12" s="8"/>
      <c r="G12" s="191"/>
      <c r="H12" s="192"/>
      <c r="I12" s="8"/>
      <c r="J12" s="55"/>
      <c r="K12" s="56"/>
      <c r="L12" s="8"/>
      <c r="M12" s="55"/>
      <c r="N12" s="56"/>
      <c r="O12" s="8"/>
      <c r="P12" s="55"/>
      <c r="Q12" s="56"/>
      <c r="R12" s="8"/>
      <c r="S12" s="55"/>
      <c r="T12" s="56"/>
      <c r="U12" s="8"/>
      <c r="V12" s="55"/>
      <c r="W12" s="56"/>
      <c r="X12" s="8"/>
      <c r="Y12" s="55"/>
      <c r="Z12" s="56"/>
      <c r="AA12" s="8"/>
      <c r="AB12" s="55"/>
      <c r="AC12" s="56"/>
      <c r="AD12" s="8"/>
      <c r="AE12" s="55"/>
      <c r="AF12" s="56"/>
      <c r="AG12" s="8"/>
      <c r="AH12" s="55"/>
      <c r="AI12" s="56"/>
      <c r="AJ12" s="8"/>
      <c r="AK12" s="55"/>
      <c r="AL12" s="56"/>
      <c r="AM12" s="8"/>
      <c r="AN12" s="55"/>
      <c r="AO12" s="56"/>
      <c r="AP12" s="8"/>
    </row>
    <row r="13" spans="1:42" s="12" customFormat="1" outlineLevel="1" x14ac:dyDescent="0.3">
      <c r="A13" s="53" t="s">
        <v>77</v>
      </c>
      <c r="B13" s="172">
        <f t="shared" si="3"/>
        <v>0</v>
      </c>
      <c r="C13" s="172">
        <f t="shared" si="1"/>
        <v>0</v>
      </c>
      <c r="D13" s="172">
        <f t="shared" si="2"/>
        <v>0</v>
      </c>
      <c r="E13" s="54"/>
      <c r="F13" s="8"/>
      <c r="G13" s="191"/>
      <c r="H13" s="192"/>
      <c r="I13" s="8"/>
      <c r="J13" s="55"/>
      <c r="K13" s="56"/>
      <c r="L13" s="8"/>
      <c r="M13" s="55"/>
      <c r="N13" s="56"/>
      <c r="O13" s="8"/>
      <c r="P13" s="55"/>
      <c r="Q13" s="56"/>
      <c r="R13" s="8"/>
      <c r="S13" s="55"/>
      <c r="T13" s="56"/>
      <c r="U13" s="8"/>
      <c r="V13" s="55"/>
      <c r="W13" s="56"/>
      <c r="X13" s="8"/>
      <c r="Y13" s="55"/>
      <c r="Z13" s="56"/>
      <c r="AA13" s="8"/>
      <c r="AB13" s="55"/>
      <c r="AC13" s="56"/>
      <c r="AD13" s="8"/>
      <c r="AE13" s="55"/>
      <c r="AF13" s="56"/>
      <c r="AG13" s="8"/>
      <c r="AH13" s="55"/>
      <c r="AI13" s="56"/>
      <c r="AJ13" s="8"/>
      <c r="AK13" s="55"/>
      <c r="AL13" s="56"/>
      <c r="AM13" s="8"/>
      <c r="AN13" s="55"/>
      <c r="AO13" s="56"/>
      <c r="AP13" s="8"/>
    </row>
    <row r="14" spans="1:42" s="12" customFormat="1" outlineLevel="1" x14ac:dyDescent="0.3">
      <c r="A14" s="53"/>
      <c r="B14" s="173"/>
      <c r="C14" s="172">
        <f t="shared" si="1"/>
        <v>0</v>
      </c>
      <c r="D14" s="172">
        <f t="shared" si="2"/>
        <v>0</v>
      </c>
      <c r="E14" s="54"/>
      <c r="F14" s="8"/>
      <c r="G14" s="55"/>
      <c r="H14" s="56"/>
      <c r="I14" s="8"/>
      <c r="J14" s="55"/>
      <c r="K14" s="56"/>
      <c r="L14" s="8"/>
      <c r="M14" s="55"/>
      <c r="N14" s="56"/>
      <c r="O14" s="8"/>
      <c r="P14" s="55"/>
      <c r="Q14" s="56"/>
      <c r="R14" s="8"/>
      <c r="S14" s="55"/>
      <c r="T14" s="56"/>
      <c r="U14" s="8"/>
      <c r="V14" s="55"/>
      <c r="W14" s="56"/>
      <c r="X14" s="8"/>
      <c r="Y14" s="55"/>
      <c r="Z14" s="56"/>
      <c r="AA14" s="8"/>
      <c r="AB14" s="55"/>
      <c r="AC14" s="56"/>
      <c r="AD14" s="8"/>
      <c r="AE14" s="55"/>
      <c r="AF14" s="56"/>
      <c r="AG14" s="8"/>
      <c r="AH14" s="55"/>
      <c r="AI14" s="56"/>
      <c r="AJ14" s="8"/>
      <c r="AK14" s="55"/>
      <c r="AL14" s="56"/>
      <c r="AM14" s="8"/>
      <c r="AN14" s="55"/>
      <c r="AO14" s="56"/>
      <c r="AP14" s="8"/>
    </row>
    <row r="15" spans="1:42" s="128" customFormat="1" ht="18" x14ac:dyDescent="0.35">
      <c r="A15" s="125" t="s">
        <v>127</v>
      </c>
      <c r="B15" s="174">
        <f>SUM(B16:B20)</f>
        <v>0</v>
      </c>
      <c r="C15" s="174">
        <f>SUM(C16:C20)</f>
        <v>0</v>
      </c>
      <c r="D15" s="174">
        <f>SUM(D16:D20)</f>
        <v>0</v>
      </c>
      <c r="E15" s="127"/>
      <c r="F15" s="127"/>
      <c r="G15" s="126">
        <f>SUM(G16:G20)</f>
        <v>0</v>
      </c>
      <c r="H15" s="126">
        <f>SUM(H16:H20)</f>
        <v>0</v>
      </c>
      <c r="I15" s="127"/>
      <c r="J15" s="126">
        <f t="shared" ref="J15:K15" si="8">SUM(J16:J20)</f>
        <v>0</v>
      </c>
      <c r="K15" s="126">
        <f t="shared" si="8"/>
        <v>0</v>
      </c>
      <c r="L15" s="127"/>
      <c r="M15" s="126">
        <f t="shared" ref="M15:N15" si="9">SUM(M16:M20)</f>
        <v>0</v>
      </c>
      <c r="N15" s="126">
        <f t="shared" si="9"/>
        <v>0</v>
      </c>
      <c r="O15" s="127"/>
      <c r="P15" s="126">
        <f t="shared" ref="P15:Q15" si="10">SUM(P16:P20)</f>
        <v>0</v>
      </c>
      <c r="Q15" s="126">
        <f t="shared" si="10"/>
        <v>0</v>
      </c>
      <c r="R15" s="127"/>
      <c r="S15" s="126">
        <f t="shared" ref="S15:T15" si="11">SUM(S16:S20)</f>
        <v>0</v>
      </c>
      <c r="T15" s="126">
        <f t="shared" si="11"/>
        <v>0</v>
      </c>
      <c r="U15" s="127"/>
      <c r="V15" s="126">
        <f t="shared" ref="V15:W15" si="12">SUM(V16:V20)</f>
        <v>0</v>
      </c>
      <c r="W15" s="126">
        <f t="shared" si="12"/>
        <v>0</v>
      </c>
      <c r="X15" s="127"/>
      <c r="Y15" s="126">
        <f t="shared" ref="Y15:Z15" si="13">SUM(Y16:Y20)</f>
        <v>0</v>
      </c>
      <c r="Z15" s="126">
        <f t="shared" si="13"/>
        <v>0</v>
      </c>
      <c r="AA15" s="127"/>
      <c r="AB15" s="126">
        <f t="shared" ref="AB15:AC15" si="14">SUM(AB16:AB20)</f>
        <v>0</v>
      </c>
      <c r="AC15" s="126">
        <f t="shared" si="14"/>
        <v>0</v>
      </c>
      <c r="AD15" s="127"/>
      <c r="AE15" s="126">
        <f t="shared" ref="AE15:AF15" si="15">SUM(AE16:AE20)</f>
        <v>0</v>
      </c>
      <c r="AF15" s="126">
        <f t="shared" si="15"/>
        <v>0</v>
      </c>
      <c r="AG15" s="127"/>
      <c r="AH15" s="126">
        <f t="shared" ref="AH15:AI15" si="16">SUM(AH16:AH20)</f>
        <v>0</v>
      </c>
      <c r="AI15" s="126">
        <f t="shared" si="16"/>
        <v>0</v>
      </c>
      <c r="AJ15" s="127"/>
      <c r="AK15" s="126">
        <f t="shared" ref="AK15:AL15" si="17">SUM(AK16:AK20)</f>
        <v>0</v>
      </c>
      <c r="AL15" s="126">
        <f t="shared" si="17"/>
        <v>0</v>
      </c>
      <c r="AM15" s="127"/>
      <c r="AN15" s="126">
        <f t="shared" ref="AN15:AO15" si="18">SUM(AN16:AN20)</f>
        <v>0</v>
      </c>
      <c r="AO15" s="126">
        <f t="shared" si="18"/>
        <v>0</v>
      </c>
      <c r="AP15" s="127"/>
    </row>
    <row r="16" spans="1:42" s="12" customFormat="1" outlineLevel="1" x14ac:dyDescent="0.3">
      <c r="A16" s="53" t="s">
        <v>77</v>
      </c>
      <c r="B16" s="172">
        <f>+G16+J16+M16+P16+S16+V16+Y16+AB16+AE16+AH16+AK16+AN16</f>
        <v>0</v>
      </c>
      <c r="C16" s="172">
        <f t="shared" ref="C16:C20" si="19">+H16+K16+N16+Q16+T16+W16+Z16+AC16+AF16+AI16+AL16+AO16</f>
        <v>0</v>
      </c>
      <c r="D16" s="172">
        <f t="shared" ref="D16:D20" si="20">+B16-C16</f>
        <v>0</v>
      </c>
      <c r="E16" s="54"/>
      <c r="F16" s="8"/>
      <c r="G16" s="55"/>
      <c r="H16" s="56"/>
      <c r="I16" s="8"/>
      <c r="J16" s="55"/>
      <c r="K16" s="56"/>
      <c r="L16" s="8"/>
      <c r="M16" s="55"/>
      <c r="N16" s="56"/>
      <c r="O16" s="8"/>
      <c r="P16" s="55"/>
      <c r="Q16" s="56"/>
      <c r="R16" s="8"/>
      <c r="S16" s="55"/>
      <c r="T16" s="56"/>
      <c r="U16" s="8"/>
      <c r="V16" s="55"/>
      <c r="W16" s="56"/>
      <c r="X16" s="8"/>
      <c r="Y16" s="55"/>
      <c r="Z16" s="56"/>
      <c r="AA16" s="8"/>
      <c r="AB16" s="55"/>
      <c r="AC16" s="56"/>
      <c r="AD16" s="8"/>
      <c r="AE16" s="55"/>
      <c r="AF16" s="56"/>
      <c r="AG16" s="8"/>
      <c r="AH16" s="55"/>
      <c r="AI16" s="56"/>
      <c r="AJ16" s="8"/>
      <c r="AK16" s="55"/>
      <c r="AL16" s="56"/>
      <c r="AM16" s="8"/>
      <c r="AN16" s="55"/>
      <c r="AO16" s="56"/>
      <c r="AP16" s="8"/>
    </row>
    <row r="17" spans="1:42" s="12" customFormat="1" outlineLevel="1" x14ac:dyDescent="0.3">
      <c r="A17" s="53" t="s">
        <v>77</v>
      </c>
      <c r="B17" s="172">
        <f t="shared" ref="B17:B19" si="21">+G17+J17+M17+P17+S17+V17+Y17+AB17+AE17+AH17+AK17+AN17</f>
        <v>0</v>
      </c>
      <c r="C17" s="172">
        <f t="shared" si="19"/>
        <v>0</v>
      </c>
      <c r="D17" s="172">
        <f t="shared" si="20"/>
        <v>0</v>
      </c>
      <c r="E17" s="54"/>
      <c r="F17" s="8"/>
      <c r="G17" s="55"/>
      <c r="H17" s="56"/>
      <c r="I17" s="8"/>
      <c r="J17" s="55"/>
      <c r="K17" s="56"/>
      <c r="L17" s="8"/>
      <c r="M17" s="55"/>
      <c r="N17" s="56"/>
      <c r="O17" s="8"/>
      <c r="P17" s="55"/>
      <c r="Q17" s="56"/>
      <c r="R17" s="8"/>
      <c r="S17" s="55"/>
      <c r="T17" s="56"/>
      <c r="U17" s="8"/>
      <c r="V17" s="55"/>
      <c r="W17" s="56"/>
      <c r="X17" s="8"/>
      <c r="Y17" s="55"/>
      <c r="Z17" s="56"/>
      <c r="AA17" s="8"/>
      <c r="AB17" s="55"/>
      <c r="AC17" s="56"/>
      <c r="AD17" s="8"/>
      <c r="AE17" s="55"/>
      <c r="AF17" s="56"/>
      <c r="AG17" s="8"/>
      <c r="AH17" s="55"/>
      <c r="AI17" s="56"/>
      <c r="AJ17" s="8"/>
      <c r="AK17" s="55"/>
      <c r="AL17" s="56"/>
      <c r="AM17" s="8"/>
      <c r="AN17" s="55"/>
      <c r="AO17" s="56"/>
      <c r="AP17" s="8"/>
    </row>
    <row r="18" spans="1:42" s="12" customFormat="1" outlineLevel="1" x14ac:dyDescent="0.3">
      <c r="A18" s="53" t="s">
        <v>77</v>
      </c>
      <c r="B18" s="172">
        <f t="shared" si="21"/>
        <v>0</v>
      </c>
      <c r="C18" s="172">
        <f t="shared" si="19"/>
        <v>0</v>
      </c>
      <c r="D18" s="172">
        <f t="shared" si="20"/>
        <v>0</v>
      </c>
      <c r="E18" s="54"/>
      <c r="F18" s="8"/>
      <c r="G18" s="55"/>
      <c r="H18" s="56"/>
      <c r="I18" s="8"/>
      <c r="J18" s="55"/>
      <c r="K18" s="56"/>
      <c r="L18" s="8"/>
      <c r="M18" s="55"/>
      <c r="N18" s="56"/>
      <c r="O18" s="8"/>
      <c r="P18" s="55"/>
      <c r="Q18" s="56"/>
      <c r="R18" s="8"/>
      <c r="S18" s="55"/>
      <c r="T18" s="56"/>
      <c r="U18" s="8"/>
      <c r="V18" s="55"/>
      <c r="W18" s="56"/>
      <c r="X18" s="8"/>
      <c r="Y18" s="55"/>
      <c r="Z18" s="56"/>
      <c r="AA18" s="8"/>
      <c r="AB18" s="55"/>
      <c r="AC18" s="56"/>
      <c r="AD18" s="8"/>
      <c r="AE18" s="55"/>
      <c r="AF18" s="56"/>
      <c r="AG18" s="8"/>
      <c r="AH18" s="55"/>
      <c r="AI18" s="56"/>
      <c r="AJ18" s="8"/>
      <c r="AK18" s="55"/>
      <c r="AL18" s="56"/>
      <c r="AM18" s="8"/>
      <c r="AN18" s="55"/>
      <c r="AO18" s="56"/>
      <c r="AP18" s="8"/>
    </row>
    <row r="19" spans="1:42" s="12" customFormat="1" outlineLevel="1" x14ac:dyDescent="0.3">
      <c r="A19" s="53" t="s">
        <v>77</v>
      </c>
      <c r="B19" s="172">
        <f t="shared" si="21"/>
        <v>0</v>
      </c>
      <c r="C19" s="172">
        <f t="shared" si="19"/>
        <v>0</v>
      </c>
      <c r="D19" s="172">
        <f t="shared" si="20"/>
        <v>0</v>
      </c>
      <c r="E19" s="54"/>
      <c r="F19" s="8"/>
      <c r="G19" s="55"/>
      <c r="H19" s="56"/>
      <c r="I19" s="8"/>
      <c r="J19" s="55"/>
      <c r="K19" s="56"/>
      <c r="L19" s="8"/>
      <c r="M19" s="55"/>
      <c r="N19" s="56"/>
      <c r="O19" s="8"/>
      <c r="P19" s="55"/>
      <c r="Q19" s="56"/>
      <c r="R19" s="8"/>
      <c r="S19" s="55"/>
      <c r="T19" s="56"/>
      <c r="U19" s="8"/>
      <c r="V19" s="55"/>
      <c r="W19" s="56"/>
      <c r="X19" s="8"/>
      <c r="Y19" s="55"/>
      <c r="Z19" s="56"/>
      <c r="AA19" s="8"/>
      <c r="AB19" s="55"/>
      <c r="AC19" s="56"/>
      <c r="AD19" s="8"/>
      <c r="AE19" s="55"/>
      <c r="AF19" s="56"/>
      <c r="AG19" s="8"/>
      <c r="AH19" s="55"/>
      <c r="AI19" s="56"/>
      <c r="AJ19" s="8"/>
      <c r="AK19" s="55"/>
      <c r="AL19" s="56"/>
      <c r="AM19" s="8"/>
      <c r="AN19" s="55"/>
      <c r="AO19" s="56"/>
      <c r="AP19" s="8"/>
    </row>
    <row r="20" spans="1:42" s="12" customFormat="1" outlineLevel="1" x14ac:dyDescent="0.3">
      <c r="A20" s="53"/>
      <c r="B20" s="172"/>
      <c r="C20" s="172">
        <f t="shared" si="19"/>
        <v>0</v>
      </c>
      <c r="D20" s="172">
        <f t="shared" si="20"/>
        <v>0</v>
      </c>
      <c r="E20" s="54"/>
      <c r="F20" s="8"/>
      <c r="G20" s="55"/>
      <c r="H20" s="56"/>
      <c r="I20" s="8"/>
      <c r="J20" s="55"/>
      <c r="K20" s="56"/>
      <c r="L20" s="8"/>
      <c r="M20" s="55"/>
      <c r="N20" s="56"/>
      <c r="O20" s="8"/>
      <c r="P20" s="55"/>
      <c r="Q20" s="56"/>
      <c r="R20" s="8"/>
      <c r="S20" s="55"/>
      <c r="T20" s="56"/>
      <c r="U20" s="8"/>
      <c r="V20" s="55"/>
      <c r="W20" s="56"/>
      <c r="X20" s="8"/>
      <c r="Y20" s="55"/>
      <c r="Z20" s="56"/>
      <c r="AA20" s="8"/>
      <c r="AB20" s="55"/>
      <c r="AC20" s="56"/>
      <c r="AD20" s="8"/>
      <c r="AE20" s="55"/>
      <c r="AF20" s="56"/>
      <c r="AG20" s="8"/>
      <c r="AH20" s="55"/>
      <c r="AI20" s="56"/>
      <c r="AJ20" s="8"/>
      <c r="AK20" s="55"/>
      <c r="AL20" s="56"/>
      <c r="AM20" s="8"/>
      <c r="AN20" s="55"/>
      <c r="AO20" s="56"/>
      <c r="AP20" s="8"/>
    </row>
    <row r="21" spans="1:42" s="128" customFormat="1" ht="18" x14ac:dyDescent="0.35">
      <c r="A21" s="125" t="s">
        <v>128</v>
      </c>
      <c r="B21" s="174">
        <f>SUM(B22:B26)</f>
        <v>0</v>
      </c>
      <c r="C21" s="174">
        <f>SUM(C22:C26)</f>
        <v>0</v>
      </c>
      <c r="D21" s="174">
        <f>SUM(D22:D26)</f>
        <v>0</v>
      </c>
      <c r="E21" s="127"/>
      <c r="F21" s="127"/>
      <c r="G21" s="126">
        <f>SUM(G22:G26)</f>
        <v>0</v>
      </c>
      <c r="H21" s="126">
        <f>SUM(H22:H26)</f>
        <v>0</v>
      </c>
      <c r="I21" s="127"/>
      <c r="J21" s="126">
        <f t="shared" ref="J21" si="22">SUM(J22:J26)</f>
        <v>0</v>
      </c>
      <c r="K21" s="126">
        <f t="shared" ref="K21" si="23">SUM(K22:K26)</f>
        <v>0</v>
      </c>
      <c r="L21" s="127"/>
      <c r="M21" s="126">
        <f t="shared" ref="M21" si="24">SUM(M22:M26)</f>
        <v>0</v>
      </c>
      <c r="N21" s="126">
        <f t="shared" ref="N21" si="25">SUM(N22:N26)</f>
        <v>0</v>
      </c>
      <c r="O21" s="127"/>
      <c r="P21" s="126">
        <f t="shared" ref="P21" si="26">SUM(P22:P26)</f>
        <v>0</v>
      </c>
      <c r="Q21" s="126">
        <f t="shared" ref="Q21" si="27">SUM(Q22:Q26)</f>
        <v>0</v>
      </c>
      <c r="R21" s="127"/>
      <c r="S21" s="126">
        <f t="shared" ref="S21" si="28">SUM(S22:S26)</f>
        <v>0</v>
      </c>
      <c r="T21" s="126">
        <f t="shared" ref="T21" si="29">SUM(T22:T26)</f>
        <v>0</v>
      </c>
      <c r="U21" s="127"/>
      <c r="V21" s="126">
        <f t="shared" ref="V21" si="30">SUM(V22:V26)</f>
        <v>0</v>
      </c>
      <c r="W21" s="126">
        <f t="shared" ref="W21" si="31">SUM(W22:W26)</f>
        <v>0</v>
      </c>
      <c r="X21" s="127"/>
      <c r="Y21" s="126">
        <f t="shared" ref="Y21" si="32">SUM(Y22:Y26)</f>
        <v>0</v>
      </c>
      <c r="Z21" s="126">
        <f t="shared" ref="Z21" si="33">SUM(Z22:Z26)</f>
        <v>0</v>
      </c>
      <c r="AA21" s="127"/>
      <c r="AB21" s="126">
        <f t="shared" ref="AB21" si="34">SUM(AB22:AB26)</f>
        <v>0</v>
      </c>
      <c r="AC21" s="126">
        <f t="shared" ref="AC21" si="35">SUM(AC22:AC26)</f>
        <v>0</v>
      </c>
      <c r="AD21" s="127"/>
      <c r="AE21" s="126">
        <f t="shared" ref="AE21" si="36">SUM(AE22:AE26)</f>
        <v>0</v>
      </c>
      <c r="AF21" s="126">
        <f t="shared" ref="AF21" si="37">SUM(AF22:AF26)</f>
        <v>0</v>
      </c>
      <c r="AG21" s="127"/>
      <c r="AH21" s="126">
        <f t="shared" ref="AH21" si="38">SUM(AH22:AH26)</f>
        <v>0</v>
      </c>
      <c r="AI21" s="126">
        <f t="shared" ref="AI21" si="39">SUM(AI22:AI26)</f>
        <v>0</v>
      </c>
      <c r="AJ21" s="127"/>
      <c r="AK21" s="126">
        <f t="shared" ref="AK21" si="40">SUM(AK22:AK26)</f>
        <v>0</v>
      </c>
      <c r="AL21" s="126">
        <f t="shared" ref="AL21" si="41">SUM(AL22:AL26)</f>
        <v>0</v>
      </c>
      <c r="AM21" s="127"/>
      <c r="AN21" s="126">
        <f t="shared" ref="AN21" si="42">SUM(AN22:AN26)</f>
        <v>0</v>
      </c>
      <c r="AO21" s="126">
        <f t="shared" ref="AO21" si="43">SUM(AO22:AO26)</f>
        <v>0</v>
      </c>
      <c r="AP21" s="127"/>
    </row>
    <row r="22" spans="1:42" s="12" customFormat="1" outlineLevel="1" x14ac:dyDescent="0.3">
      <c r="A22" s="53" t="s">
        <v>118</v>
      </c>
      <c r="B22" s="172">
        <f>+G22+J22+M22+P22+S22+V22+Y22+AB22+AE22+AH22+AK22+AN22</f>
        <v>0</v>
      </c>
      <c r="C22" s="172">
        <f>+H22+K22+N22+Q22+T22+W22+Z22+AC22+AF22+AI22+AL22+AO22</f>
        <v>0</v>
      </c>
      <c r="D22" s="172">
        <f>+B22-C22</f>
        <v>0</v>
      </c>
      <c r="E22" s="54"/>
      <c r="F22" s="8"/>
      <c r="G22" s="55"/>
      <c r="H22" s="56"/>
      <c r="I22" s="8"/>
      <c r="J22" s="55"/>
      <c r="K22" s="56"/>
      <c r="L22" s="8"/>
      <c r="M22" s="55"/>
      <c r="N22" s="56"/>
      <c r="O22" s="8"/>
      <c r="P22" s="55"/>
      <c r="Q22" s="56"/>
      <c r="R22" s="8"/>
      <c r="S22" s="55"/>
      <c r="T22" s="56"/>
      <c r="U22" s="8"/>
      <c r="V22" s="55"/>
      <c r="W22" s="56"/>
      <c r="X22" s="8"/>
      <c r="Y22" s="55"/>
      <c r="Z22" s="56"/>
      <c r="AA22" s="8"/>
      <c r="AB22" s="55"/>
      <c r="AC22" s="56"/>
      <c r="AD22" s="8"/>
      <c r="AE22" s="55"/>
      <c r="AF22" s="56"/>
      <c r="AG22" s="8"/>
      <c r="AH22" s="55"/>
      <c r="AI22" s="56"/>
      <c r="AJ22" s="8"/>
      <c r="AK22" s="55"/>
      <c r="AL22" s="56"/>
      <c r="AM22" s="8"/>
      <c r="AN22" s="55"/>
      <c r="AO22" s="56"/>
      <c r="AP22" s="8"/>
    </row>
    <row r="23" spans="1:42" s="12" customFormat="1" outlineLevel="1" x14ac:dyDescent="0.3">
      <c r="A23" s="53" t="s">
        <v>118</v>
      </c>
      <c r="B23" s="172">
        <f t="shared" ref="B23:B25" si="44">+G23+J23+M23+P23+S23+V23+Y23+AB23+AE23+AH23+AK23+AN23</f>
        <v>0</v>
      </c>
      <c r="C23" s="172">
        <f>+H23+K23+N23+Q23+T23+W23+Z23+AC23+AF23+AI23+AL23+AO23</f>
        <v>0</v>
      </c>
      <c r="D23" s="172">
        <f>+B23-C23</f>
        <v>0</v>
      </c>
      <c r="E23" s="15"/>
      <c r="F23" s="16"/>
      <c r="G23" s="51"/>
      <c r="H23" s="52"/>
      <c r="I23" s="16"/>
      <c r="J23" s="51"/>
      <c r="K23" s="52"/>
      <c r="L23" s="16"/>
      <c r="M23" s="51"/>
      <c r="N23" s="52"/>
      <c r="O23" s="16"/>
      <c r="P23" s="51"/>
      <c r="Q23" s="52"/>
      <c r="R23" s="16"/>
      <c r="S23" s="51"/>
      <c r="T23" s="52"/>
      <c r="U23" s="16"/>
      <c r="V23" s="51"/>
      <c r="W23" s="52"/>
      <c r="X23" s="16"/>
      <c r="Y23" s="51"/>
      <c r="Z23" s="52"/>
      <c r="AA23" s="16"/>
      <c r="AB23" s="51"/>
      <c r="AC23" s="52"/>
      <c r="AD23" s="16"/>
      <c r="AE23" s="51"/>
      <c r="AF23" s="52"/>
      <c r="AG23" s="16"/>
      <c r="AH23" s="51"/>
      <c r="AI23" s="52"/>
      <c r="AJ23" s="16"/>
      <c r="AK23" s="51"/>
      <c r="AL23" s="52"/>
      <c r="AM23" s="16"/>
      <c r="AN23" s="51"/>
      <c r="AO23" s="52"/>
      <c r="AP23" s="16"/>
    </row>
    <row r="24" spans="1:42" s="12" customFormat="1" outlineLevel="1" x14ac:dyDescent="0.3">
      <c r="A24" s="53" t="s">
        <v>77</v>
      </c>
      <c r="B24" s="172">
        <f t="shared" si="44"/>
        <v>0</v>
      </c>
      <c r="C24" s="172">
        <f>+H24+K24+N24+Q24+T24+W24+Z24+AC24+AF24+AI24+AL24+AO24</f>
        <v>0</v>
      </c>
      <c r="D24" s="172">
        <f>+B24-C24</f>
        <v>0</v>
      </c>
      <c r="E24" s="15"/>
      <c r="F24" s="16"/>
      <c r="G24" s="51"/>
      <c r="H24" s="52"/>
      <c r="I24" s="16"/>
      <c r="J24" s="51"/>
      <c r="K24" s="52"/>
      <c r="L24" s="16"/>
      <c r="M24" s="51"/>
      <c r="N24" s="52"/>
      <c r="O24" s="16"/>
      <c r="P24" s="51"/>
      <c r="Q24" s="52"/>
      <c r="R24" s="16"/>
      <c r="S24" s="51"/>
      <c r="T24" s="52"/>
      <c r="U24" s="16"/>
      <c r="V24" s="51"/>
      <c r="W24" s="52"/>
      <c r="X24" s="16"/>
      <c r="Y24" s="51"/>
      <c r="Z24" s="52"/>
      <c r="AA24" s="16"/>
      <c r="AB24" s="51"/>
      <c r="AC24" s="52"/>
      <c r="AD24" s="16"/>
      <c r="AE24" s="51"/>
      <c r="AF24" s="52"/>
      <c r="AG24" s="16"/>
      <c r="AH24" s="51"/>
      <c r="AI24" s="52"/>
      <c r="AJ24" s="16"/>
      <c r="AK24" s="51"/>
      <c r="AL24" s="52"/>
      <c r="AM24" s="16"/>
      <c r="AN24" s="51"/>
      <c r="AO24" s="52"/>
      <c r="AP24" s="16"/>
    </row>
    <row r="25" spans="1:42" s="12" customFormat="1" outlineLevel="1" x14ac:dyDescent="0.3">
      <c r="A25" s="53" t="s">
        <v>77</v>
      </c>
      <c r="B25" s="172">
        <f t="shared" si="44"/>
        <v>0</v>
      </c>
      <c r="C25" s="172">
        <f>+H25+K25+N25+Q25+T25+W25+Z25+AC25+AF25+AI25+AL25+AO25</f>
        <v>0</v>
      </c>
      <c r="D25" s="172">
        <f>+B25-C25</f>
        <v>0</v>
      </c>
      <c r="E25" s="15"/>
      <c r="F25" s="16"/>
      <c r="G25" s="51"/>
      <c r="H25" s="52"/>
      <c r="I25" s="16"/>
      <c r="J25" s="51"/>
      <c r="K25" s="52"/>
      <c r="L25" s="16"/>
      <c r="M25" s="51"/>
      <c r="N25" s="52"/>
      <c r="O25" s="16"/>
      <c r="P25" s="51"/>
      <c r="Q25" s="52"/>
      <c r="R25" s="16"/>
      <c r="S25" s="51"/>
      <c r="T25" s="52"/>
      <c r="U25" s="16"/>
      <c r="V25" s="51"/>
      <c r="W25" s="52"/>
      <c r="X25" s="16"/>
      <c r="Y25" s="51"/>
      <c r="Z25" s="52"/>
      <c r="AA25" s="16"/>
      <c r="AB25" s="51"/>
      <c r="AC25" s="52"/>
      <c r="AD25" s="16"/>
      <c r="AE25" s="51"/>
      <c r="AF25" s="52"/>
      <c r="AG25" s="16"/>
      <c r="AH25" s="51"/>
      <c r="AI25" s="52"/>
      <c r="AJ25" s="16"/>
      <c r="AK25" s="51"/>
      <c r="AL25" s="52"/>
      <c r="AM25" s="16"/>
      <c r="AN25" s="51"/>
      <c r="AO25" s="52"/>
      <c r="AP25" s="16"/>
    </row>
    <row r="26" spans="1:42" s="12" customFormat="1" outlineLevel="1" x14ac:dyDescent="0.3">
      <c r="A26" s="14"/>
      <c r="B26" s="172"/>
      <c r="C26" s="172">
        <f>+H26+K26+N26+Q26+T26+W26+Z26+AC26+AF26+AI26+AL26+AO26</f>
        <v>0</v>
      </c>
      <c r="D26" s="172">
        <f>+B26-C26</f>
        <v>0</v>
      </c>
      <c r="E26" s="15"/>
      <c r="F26" s="16"/>
      <c r="G26" s="51"/>
      <c r="H26" s="52"/>
      <c r="I26" s="16"/>
      <c r="J26" s="51"/>
      <c r="K26" s="52"/>
      <c r="L26" s="16"/>
      <c r="M26" s="51"/>
      <c r="N26" s="52"/>
      <c r="O26" s="16"/>
      <c r="P26" s="51"/>
      <c r="Q26" s="52"/>
      <c r="R26" s="16"/>
      <c r="S26" s="51"/>
      <c r="T26" s="52"/>
      <c r="U26" s="16"/>
      <c r="V26" s="51"/>
      <c r="W26" s="52"/>
      <c r="X26" s="16"/>
      <c r="Y26" s="51"/>
      <c r="Z26" s="52"/>
      <c r="AA26" s="16"/>
      <c r="AB26" s="51"/>
      <c r="AC26" s="52"/>
      <c r="AD26" s="16"/>
      <c r="AE26" s="51"/>
      <c r="AF26" s="52"/>
      <c r="AG26" s="16"/>
      <c r="AH26" s="51"/>
      <c r="AI26" s="52"/>
      <c r="AJ26" s="16"/>
      <c r="AK26" s="51"/>
      <c r="AL26" s="52"/>
      <c r="AM26" s="16"/>
      <c r="AN26" s="51"/>
      <c r="AO26" s="52"/>
      <c r="AP26" s="16"/>
    </row>
    <row r="27" spans="1:42" s="128" customFormat="1" ht="18" x14ac:dyDescent="0.35">
      <c r="A27" s="125" t="s">
        <v>75</v>
      </c>
      <c r="B27" s="174">
        <f>SUM(B28:B31)</f>
        <v>0</v>
      </c>
      <c r="C27" s="174">
        <f>SUM(C28:C31)</f>
        <v>0</v>
      </c>
      <c r="D27" s="174">
        <f>SUM(D28:D31)</f>
        <v>0</v>
      </c>
      <c r="E27" s="129"/>
      <c r="F27" s="129"/>
      <c r="G27" s="126">
        <f>SUM(G28:G32)</f>
        <v>0</v>
      </c>
      <c r="H27" s="126">
        <f>SUM(H28:H32)</f>
        <v>0</v>
      </c>
      <c r="I27" s="127"/>
      <c r="J27" s="126">
        <f t="shared" ref="J27" si="45">SUM(J28:J32)</f>
        <v>0</v>
      </c>
      <c r="K27" s="126">
        <f t="shared" ref="K27" si="46">SUM(K28:K32)</f>
        <v>0</v>
      </c>
      <c r="L27" s="127"/>
      <c r="M27" s="126">
        <f t="shared" ref="M27" si="47">SUM(M28:M32)</f>
        <v>0</v>
      </c>
      <c r="N27" s="126">
        <f t="shared" ref="N27" si="48">SUM(N28:N32)</f>
        <v>0</v>
      </c>
      <c r="O27" s="127"/>
      <c r="P27" s="126">
        <f t="shared" ref="P27" si="49">SUM(P28:P32)</f>
        <v>0</v>
      </c>
      <c r="Q27" s="126">
        <f t="shared" ref="Q27" si="50">SUM(Q28:Q32)</f>
        <v>0</v>
      </c>
      <c r="R27" s="127"/>
      <c r="S27" s="126">
        <f t="shared" ref="S27" si="51">SUM(S28:S32)</f>
        <v>0</v>
      </c>
      <c r="T27" s="126">
        <f t="shared" ref="T27" si="52">SUM(T28:T32)</f>
        <v>0</v>
      </c>
      <c r="U27" s="127"/>
      <c r="V27" s="126">
        <f t="shared" ref="V27" si="53">SUM(V28:V32)</f>
        <v>0</v>
      </c>
      <c r="W27" s="126">
        <f t="shared" ref="W27" si="54">SUM(W28:W32)</f>
        <v>0</v>
      </c>
      <c r="X27" s="127"/>
      <c r="Y27" s="126">
        <f t="shared" ref="Y27" si="55">SUM(Y28:Y32)</f>
        <v>0</v>
      </c>
      <c r="Z27" s="126">
        <f t="shared" ref="Z27" si="56">SUM(Z28:Z32)</f>
        <v>0</v>
      </c>
      <c r="AA27" s="127"/>
      <c r="AB27" s="126">
        <f t="shared" ref="AB27" si="57">SUM(AB28:AB32)</f>
        <v>0</v>
      </c>
      <c r="AC27" s="126">
        <f t="shared" ref="AC27" si="58">SUM(AC28:AC32)</f>
        <v>0</v>
      </c>
      <c r="AD27" s="127"/>
      <c r="AE27" s="126">
        <f t="shared" ref="AE27" si="59">SUM(AE28:AE32)</f>
        <v>0</v>
      </c>
      <c r="AF27" s="126">
        <f t="shared" ref="AF27" si="60">SUM(AF28:AF32)</f>
        <v>0</v>
      </c>
      <c r="AG27" s="127"/>
      <c r="AH27" s="126">
        <f t="shared" ref="AH27" si="61">SUM(AH28:AH32)</f>
        <v>0</v>
      </c>
      <c r="AI27" s="126">
        <f t="shared" ref="AI27" si="62">SUM(AI28:AI32)</f>
        <v>0</v>
      </c>
      <c r="AJ27" s="127"/>
      <c r="AK27" s="126">
        <f t="shared" ref="AK27" si="63">SUM(AK28:AK32)</f>
        <v>0</v>
      </c>
      <c r="AL27" s="126">
        <f t="shared" ref="AL27" si="64">SUM(AL28:AL32)</f>
        <v>0</v>
      </c>
      <c r="AM27" s="127"/>
      <c r="AN27" s="126">
        <f t="shared" ref="AN27" si="65">SUM(AN28:AN32)</f>
        <v>0</v>
      </c>
      <c r="AO27" s="126">
        <f t="shared" ref="AO27" si="66">SUM(AO28:AO32)</f>
        <v>0</v>
      </c>
      <c r="AP27" s="127"/>
    </row>
    <row r="28" spans="1:42" s="12" customFormat="1" outlineLevel="1" x14ac:dyDescent="0.3">
      <c r="A28" s="53" t="s">
        <v>118</v>
      </c>
      <c r="B28" s="172">
        <f>+G28+J28+M28+P28+S28+V28+Y28+AB28+AE28+AH28+AK28+AN28</f>
        <v>0</v>
      </c>
      <c r="C28" s="172">
        <f t="shared" ref="C28:C31" si="67">+H28+K28+N28+Q28+T28+W28+Z28+AC28+AF28+AI28+AL28+AO28</f>
        <v>0</v>
      </c>
      <c r="D28" s="172">
        <f t="shared" ref="D28:D31" si="68">+B28-C28</f>
        <v>0</v>
      </c>
      <c r="E28" s="15"/>
      <c r="F28" s="16"/>
      <c r="G28" s="51"/>
      <c r="H28" s="52"/>
      <c r="I28" s="16"/>
      <c r="J28" s="51"/>
      <c r="K28" s="52"/>
      <c r="L28" s="16"/>
      <c r="M28" s="51"/>
      <c r="N28" s="52"/>
      <c r="O28" s="16"/>
      <c r="P28" s="51"/>
      <c r="Q28" s="52"/>
      <c r="R28" s="16"/>
      <c r="S28" s="51"/>
      <c r="T28" s="52"/>
      <c r="U28" s="16"/>
      <c r="V28" s="51"/>
      <c r="W28" s="52"/>
      <c r="X28" s="16"/>
      <c r="Y28" s="51"/>
      <c r="Z28" s="52"/>
      <c r="AA28" s="16"/>
      <c r="AB28" s="51"/>
      <c r="AC28" s="52"/>
      <c r="AD28" s="16"/>
      <c r="AE28" s="51"/>
      <c r="AF28" s="52"/>
      <c r="AG28" s="16"/>
      <c r="AH28" s="51"/>
      <c r="AI28" s="52"/>
      <c r="AJ28" s="16"/>
      <c r="AK28" s="51"/>
      <c r="AL28" s="52"/>
      <c r="AM28" s="16"/>
      <c r="AN28" s="51"/>
      <c r="AO28" s="52"/>
      <c r="AP28" s="16"/>
    </row>
    <row r="29" spans="1:42" s="12" customFormat="1" outlineLevel="1" x14ac:dyDescent="0.3">
      <c r="A29" s="53" t="s">
        <v>77</v>
      </c>
      <c r="B29" s="172">
        <f t="shared" ref="B29:B31" si="69">+G29+J29+M29+P29+S29+V29+Y29+AB29+AE29+AH29+AK29+AN29</f>
        <v>0</v>
      </c>
      <c r="C29" s="172">
        <f t="shared" si="67"/>
        <v>0</v>
      </c>
      <c r="D29" s="172">
        <f t="shared" si="68"/>
        <v>0</v>
      </c>
      <c r="E29" s="15"/>
      <c r="F29" s="16"/>
      <c r="G29" s="51"/>
      <c r="H29" s="52"/>
      <c r="I29" s="16"/>
      <c r="J29" s="51"/>
      <c r="K29" s="52"/>
      <c r="L29" s="16"/>
      <c r="M29" s="51"/>
      <c r="N29" s="52"/>
      <c r="O29" s="16"/>
      <c r="P29" s="51"/>
      <c r="Q29" s="52"/>
      <c r="R29" s="16"/>
      <c r="S29" s="51"/>
      <c r="T29" s="52"/>
      <c r="U29" s="16"/>
      <c r="V29" s="51"/>
      <c r="W29" s="52"/>
      <c r="X29" s="16"/>
      <c r="Y29" s="51"/>
      <c r="Z29" s="52"/>
      <c r="AA29" s="16"/>
      <c r="AB29" s="51"/>
      <c r="AC29" s="52"/>
      <c r="AD29" s="16"/>
      <c r="AE29" s="51"/>
      <c r="AF29" s="52"/>
      <c r="AG29" s="16"/>
      <c r="AH29" s="51"/>
      <c r="AI29" s="52"/>
      <c r="AJ29" s="16"/>
      <c r="AK29" s="51"/>
      <c r="AL29" s="52"/>
      <c r="AM29" s="16"/>
      <c r="AN29" s="51"/>
      <c r="AO29" s="52"/>
      <c r="AP29" s="16"/>
    </row>
    <row r="30" spans="1:42" s="12" customFormat="1" outlineLevel="1" x14ac:dyDescent="0.3">
      <c r="A30" s="53" t="s">
        <v>77</v>
      </c>
      <c r="B30" s="172">
        <f t="shared" si="69"/>
        <v>0</v>
      </c>
      <c r="C30" s="172">
        <f t="shared" si="67"/>
        <v>0</v>
      </c>
      <c r="D30" s="172">
        <f t="shared" si="68"/>
        <v>0</v>
      </c>
      <c r="E30" s="15"/>
      <c r="F30" s="16"/>
      <c r="G30" s="51"/>
      <c r="H30" s="52"/>
      <c r="I30" s="16"/>
      <c r="J30" s="51"/>
      <c r="K30" s="52"/>
      <c r="L30" s="16"/>
      <c r="M30" s="51"/>
      <c r="N30" s="52"/>
      <c r="O30" s="16"/>
      <c r="P30" s="51"/>
      <c r="Q30" s="52"/>
      <c r="R30" s="16"/>
      <c r="S30" s="51"/>
      <c r="T30" s="52"/>
      <c r="U30" s="16"/>
      <c r="V30" s="51"/>
      <c r="W30" s="52"/>
      <c r="X30" s="16"/>
      <c r="Y30" s="51"/>
      <c r="Z30" s="52"/>
      <c r="AA30" s="16"/>
      <c r="AB30" s="51"/>
      <c r="AC30" s="52"/>
      <c r="AD30" s="16"/>
      <c r="AE30" s="51"/>
      <c r="AF30" s="52"/>
      <c r="AG30" s="16"/>
      <c r="AH30" s="51"/>
      <c r="AI30" s="52"/>
      <c r="AJ30" s="16"/>
      <c r="AK30" s="51"/>
      <c r="AL30" s="52"/>
      <c r="AM30" s="16"/>
      <c r="AN30" s="51"/>
      <c r="AO30" s="52"/>
      <c r="AP30" s="16"/>
    </row>
    <row r="31" spans="1:42" s="12" customFormat="1" outlineLevel="1" x14ac:dyDescent="0.3">
      <c r="A31" s="53" t="s">
        <v>77</v>
      </c>
      <c r="B31" s="172">
        <f t="shared" si="69"/>
        <v>0</v>
      </c>
      <c r="C31" s="172">
        <f t="shared" si="67"/>
        <v>0</v>
      </c>
      <c r="D31" s="172">
        <f t="shared" si="68"/>
        <v>0</v>
      </c>
      <c r="E31" s="15"/>
      <c r="F31" s="16"/>
      <c r="G31" s="51"/>
      <c r="H31" s="52"/>
      <c r="I31" s="16"/>
      <c r="J31" s="51"/>
      <c r="K31" s="52"/>
      <c r="L31" s="16"/>
      <c r="M31" s="51"/>
      <c r="N31" s="52"/>
      <c r="O31" s="16"/>
      <c r="P31" s="51"/>
      <c r="Q31" s="52"/>
      <c r="R31" s="16"/>
      <c r="S31" s="51"/>
      <c r="T31" s="52"/>
      <c r="U31" s="16"/>
      <c r="V31" s="51"/>
      <c r="W31" s="52"/>
      <c r="X31" s="16"/>
      <c r="Y31" s="51"/>
      <c r="Z31" s="52"/>
      <c r="AA31" s="16"/>
      <c r="AB31" s="51"/>
      <c r="AC31" s="52"/>
      <c r="AD31" s="16"/>
      <c r="AE31" s="51"/>
      <c r="AF31" s="52"/>
      <c r="AG31" s="16"/>
      <c r="AH31" s="51"/>
      <c r="AI31" s="52"/>
      <c r="AJ31" s="16"/>
      <c r="AK31" s="51"/>
      <c r="AL31" s="52"/>
      <c r="AM31" s="16"/>
      <c r="AN31" s="51"/>
      <c r="AO31" s="52"/>
      <c r="AP31" s="16"/>
    </row>
    <row r="32" spans="1:42" s="12" customFormat="1" outlineLevel="1" x14ac:dyDescent="0.3">
      <c r="A32" s="14"/>
      <c r="B32" s="172"/>
      <c r="C32" s="172"/>
      <c r="D32" s="172"/>
      <c r="E32" s="15"/>
      <c r="F32" s="16"/>
      <c r="G32" s="51"/>
      <c r="H32" s="52"/>
      <c r="I32" s="16"/>
      <c r="J32" s="51"/>
      <c r="K32" s="52"/>
      <c r="L32" s="16"/>
      <c r="M32" s="51"/>
      <c r="N32" s="52"/>
      <c r="O32" s="16"/>
      <c r="P32" s="51"/>
      <c r="Q32" s="52"/>
      <c r="R32" s="16"/>
      <c r="S32" s="51"/>
      <c r="T32" s="52"/>
      <c r="U32" s="16"/>
      <c r="V32" s="51"/>
      <c r="W32" s="52"/>
      <c r="X32" s="16"/>
      <c r="Y32" s="51"/>
      <c r="Z32" s="52"/>
      <c r="AA32" s="16"/>
      <c r="AB32" s="51"/>
      <c r="AC32" s="52"/>
      <c r="AD32" s="16"/>
      <c r="AE32" s="51"/>
      <c r="AF32" s="52"/>
      <c r="AG32" s="16"/>
      <c r="AH32" s="51"/>
      <c r="AI32" s="52"/>
      <c r="AJ32" s="16"/>
      <c r="AK32" s="51"/>
      <c r="AL32" s="52"/>
      <c r="AM32" s="16"/>
      <c r="AN32" s="51"/>
      <c r="AO32" s="52"/>
      <c r="AP32" s="16"/>
    </row>
    <row r="33" spans="1:42" s="128" customFormat="1" ht="18" x14ac:dyDescent="0.35">
      <c r="A33" s="125" t="s">
        <v>76</v>
      </c>
      <c r="B33" s="174">
        <f>SUM(B34:B38)</f>
        <v>0</v>
      </c>
      <c r="C33" s="174">
        <f>SUM(C34:C38)</f>
        <v>0</v>
      </c>
      <c r="D33" s="174">
        <f>SUM(D34:D38)</f>
        <v>0</v>
      </c>
      <c r="E33" s="129"/>
      <c r="F33" s="129"/>
      <c r="G33" s="126">
        <f>SUM(G34:G38)</f>
        <v>0</v>
      </c>
      <c r="H33" s="126">
        <f>SUM(H34:H38)</f>
        <v>0</v>
      </c>
      <c r="I33" s="127"/>
      <c r="J33" s="126">
        <f t="shared" ref="J33" si="70">SUM(J34:J38)</f>
        <v>0</v>
      </c>
      <c r="K33" s="126">
        <f t="shared" ref="K33" si="71">SUM(K34:K38)</f>
        <v>0</v>
      </c>
      <c r="L33" s="127"/>
      <c r="M33" s="126">
        <f t="shared" ref="M33" si="72">SUM(M34:M38)</f>
        <v>0</v>
      </c>
      <c r="N33" s="126">
        <f t="shared" ref="N33" si="73">SUM(N34:N38)</f>
        <v>0</v>
      </c>
      <c r="O33" s="127"/>
      <c r="P33" s="126">
        <f t="shared" ref="P33" si="74">SUM(P34:P38)</f>
        <v>0</v>
      </c>
      <c r="Q33" s="126">
        <f t="shared" ref="Q33" si="75">SUM(Q34:Q38)</f>
        <v>0</v>
      </c>
      <c r="R33" s="127"/>
      <c r="S33" s="126">
        <f t="shared" ref="S33" si="76">SUM(S34:S38)</f>
        <v>0</v>
      </c>
      <c r="T33" s="126">
        <f t="shared" ref="T33" si="77">SUM(T34:T38)</f>
        <v>0</v>
      </c>
      <c r="U33" s="127"/>
      <c r="V33" s="126">
        <f t="shared" ref="V33" si="78">SUM(V34:V38)</f>
        <v>0</v>
      </c>
      <c r="W33" s="126">
        <f t="shared" ref="W33" si="79">SUM(W34:W38)</f>
        <v>0</v>
      </c>
      <c r="X33" s="127"/>
      <c r="Y33" s="126">
        <f t="shared" ref="Y33" si="80">SUM(Y34:Y38)</f>
        <v>0</v>
      </c>
      <c r="Z33" s="126">
        <f t="shared" ref="Z33" si="81">SUM(Z34:Z38)</f>
        <v>0</v>
      </c>
      <c r="AA33" s="127"/>
      <c r="AB33" s="126">
        <f t="shared" ref="AB33" si="82">SUM(AB34:AB38)</f>
        <v>0</v>
      </c>
      <c r="AC33" s="126">
        <f t="shared" ref="AC33" si="83">SUM(AC34:AC38)</f>
        <v>0</v>
      </c>
      <c r="AD33" s="127"/>
      <c r="AE33" s="126">
        <f t="shared" ref="AE33" si="84">SUM(AE34:AE38)</f>
        <v>0</v>
      </c>
      <c r="AF33" s="126">
        <f t="shared" ref="AF33" si="85">SUM(AF34:AF38)</f>
        <v>0</v>
      </c>
      <c r="AG33" s="127"/>
      <c r="AH33" s="126">
        <f t="shared" ref="AH33" si="86">SUM(AH34:AH38)</f>
        <v>0</v>
      </c>
      <c r="AI33" s="126">
        <f t="shared" ref="AI33" si="87">SUM(AI34:AI38)</f>
        <v>0</v>
      </c>
      <c r="AJ33" s="127"/>
      <c r="AK33" s="126">
        <f t="shared" ref="AK33" si="88">SUM(AK34:AK38)</f>
        <v>0</v>
      </c>
      <c r="AL33" s="126">
        <f t="shared" ref="AL33" si="89">SUM(AL34:AL38)</f>
        <v>0</v>
      </c>
      <c r="AM33" s="127"/>
      <c r="AN33" s="126">
        <f t="shared" ref="AN33" si="90">SUM(AN34:AN38)</f>
        <v>0</v>
      </c>
      <c r="AO33" s="126">
        <f t="shared" ref="AO33" si="91">SUM(AO34:AO38)</f>
        <v>0</v>
      </c>
      <c r="AP33" s="127"/>
    </row>
    <row r="34" spans="1:42" s="12" customFormat="1" outlineLevel="1" x14ac:dyDescent="0.3">
      <c r="A34" s="53" t="s">
        <v>77</v>
      </c>
      <c r="B34" s="172">
        <f>+G34+J34+M34+P34+S34+V34+Y34+AB34+AE34+AH34+AK34+AN34</f>
        <v>0</v>
      </c>
      <c r="C34" s="172">
        <f>+H34+K34+N34+Q34+T34+W34+Z34+AC34+AF34+AI34+AL34+AO34</f>
        <v>0</v>
      </c>
      <c r="D34" s="172">
        <f>+B34-C34</f>
        <v>0</v>
      </c>
      <c r="E34" s="54"/>
      <c r="F34" s="8"/>
      <c r="G34" s="55"/>
      <c r="H34" s="56"/>
      <c r="I34" s="8"/>
      <c r="J34" s="55"/>
      <c r="K34" s="56"/>
      <c r="L34" s="8"/>
      <c r="M34" s="55"/>
      <c r="N34" s="56"/>
      <c r="O34" s="8"/>
      <c r="P34" s="55"/>
      <c r="Q34" s="56"/>
      <c r="R34" s="8"/>
      <c r="S34" s="55"/>
      <c r="T34" s="56"/>
      <c r="U34" s="8"/>
      <c r="V34" s="55"/>
      <c r="W34" s="56"/>
      <c r="X34" s="8"/>
      <c r="Y34" s="55"/>
      <c r="Z34" s="56"/>
      <c r="AA34" s="8"/>
      <c r="AB34" s="55"/>
      <c r="AC34" s="56"/>
      <c r="AD34" s="8"/>
      <c r="AE34" s="55"/>
      <c r="AF34" s="56"/>
      <c r="AG34" s="8"/>
      <c r="AH34" s="55"/>
      <c r="AI34" s="56"/>
      <c r="AJ34" s="8"/>
      <c r="AK34" s="55"/>
      <c r="AL34" s="56"/>
      <c r="AM34" s="8"/>
      <c r="AN34" s="55"/>
      <c r="AO34" s="56"/>
      <c r="AP34" s="8"/>
    </row>
    <row r="35" spans="1:42" s="12" customFormat="1" outlineLevel="1" x14ac:dyDescent="0.3">
      <c r="A35" s="53" t="s">
        <v>77</v>
      </c>
      <c r="B35" s="172">
        <f t="shared" ref="B35:B37" si="92">+G35+J35+M35+P35+S35+V35+Y35+AB35+AE35+AH35+AK35+AN35</f>
        <v>0</v>
      </c>
      <c r="C35" s="172">
        <f>+H35+K35+N35+Q35+T35+W35+Z35+AC35+AF35+AI35+AL35+AO35</f>
        <v>0</v>
      </c>
      <c r="D35" s="172">
        <f>+B35-C35</f>
        <v>0</v>
      </c>
      <c r="E35" s="15"/>
      <c r="F35" s="16"/>
      <c r="G35" s="51"/>
      <c r="H35" s="52"/>
      <c r="I35" s="16"/>
      <c r="J35" s="51"/>
      <c r="K35" s="52"/>
      <c r="L35" s="16"/>
      <c r="M35" s="51"/>
      <c r="N35" s="52"/>
      <c r="O35" s="16"/>
      <c r="P35" s="51"/>
      <c r="Q35" s="52"/>
      <c r="R35" s="16"/>
      <c r="S35" s="51"/>
      <c r="T35" s="52"/>
      <c r="U35" s="16"/>
      <c r="V35" s="51"/>
      <c r="W35" s="52"/>
      <c r="X35" s="16"/>
      <c r="Y35" s="51"/>
      <c r="Z35" s="52"/>
      <c r="AA35" s="16"/>
      <c r="AB35" s="51"/>
      <c r="AC35" s="52"/>
      <c r="AD35" s="16"/>
      <c r="AE35" s="51"/>
      <c r="AF35" s="52"/>
      <c r="AG35" s="16"/>
      <c r="AH35" s="51"/>
      <c r="AI35" s="52"/>
      <c r="AJ35" s="16"/>
      <c r="AK35" s="51"/>
      <c r="AL35" s="52"/>
      <c r="AM35" s="16"/>
      <c r="AN35" s="51"/>
      <c r="AO35" s="52"/>
      <c r="AP35" s="16"/>
    </row>
    <row r="36" spans="1:42" s="12" customFormat="1" outlineLevel="1" x14ac:dyDescent="0.3">
      <c r="A36" s="53" t="s">
        <v>77</v>
      </c>
      <c r="B36" s="172">
        <f t="shared" si="92"/>
        <v>0</v>
      </c>
      <c r="C36" s="172">
        <f>+H36+K36+N36+Q36+T36+W36+Z36+AC36+AF36+AI36+AL36+AO36</f>
        <v>0</v>
      </c>
      <c r="D36" s="172">
        <f>+B36-C36</f>
        <v>0</v>
      </c>
      <c r="E36" s="15"/>
      <c r="F36" s="16"/>
      <c r="G36" s="51"/>
      <c r="H36" s="52"/>
      <c r="I36" s="16"/>
      <c r="J36" s="51"/>
      <c r="K36" s="52"/>
      <c r="L36" s="16"/>
      <c r="M36" s="51"/>
      <c r="N36" s="52"/>
      <c r="O36" s="16"/>
      <c r="P36" s="51"/>
      <c r="Q36" s="52"/>
      <c r="R36" s="16"/>
      <c r="S36" s="51"/>
      <c r="T36" s="52"/>
      <c r="U36" s="16"/>
      <c r="V36" s="51"/>
      <c r="W36" s="52"/>
      <c r="X36" s="16"/>
      <c r="Y36" s="51"/>
      <c r="Z36" s="52"/>
      <c r="AA36" s="16"/>
      <c r="AB36" s="51"/>
      <c r="AC36" s="52"/>
      <c r="AD36" s="16"/>
      <c r="AE36" s="51"/>
      <c r="AF36" s="52"/>
      <c r="AG36" s="16"/>
      <c r="AH36" s="51"/>
      <c r="AI36" s="52"/>
      <c r="AJ36" s="16"/>
      <c r="AK36" s="51"/>
      <c r="AL36" s="52"/>
      <c r="AM36" s="16"/>
      <c r="AN36" s="51"/>
      <c r="AO36" s="52"/>
      <c r="AP36" s="16"/>
    </row>
    <row r="37" spans="1:42" s="12" customFormat="1" outlineLevel="1" x14ac:dyDescent="0.3">
      <c r="A37" s="53" t="s">
        <v>77</v>
      </c>
      <c r="B37" s="172">
        <f t="shared" si="92"/>
        <v>0</v>
      </c>
      <c r="C37" s="172">
        <f>+H37+K37+N37+Q37+T37+W37+Z37+AC37+AF37+AI37+AL37+AO37</f>
        <v>0</v>
      </c>
      <c r="D37" s="172">
        <f>+B37-C37</f>
        <v>0</v>
      </c>
      <c r="E37" s="15"/>
      <c r="F37" s="16"/>
      <c r="G37" s="51"/>
      <c r="H37" s="52"/>
      <c r="I37" s="16"/>
      <c r="J37" s="51"/>
      <c r="K37" s="52"/>
      <c r="L37" s="16"/>
      <c r="M37" s="51"/>
      <c r="N37" s="52"/>
      <c r="O37" s="16"/>
      <c r="P37" s="51"/>
      <c r="Q37" s="52"/>
      <c r="R37" s="16"/>
      <c r="S37" s="51"/>
      <c r="T37" s="52"/>
      <c r="U37" s="16"/>
      <c r="V37" s="51"/>
      <c r="W37" s="52"/>
      <c r="X37" s="16"/>
      <c r="Y37" s="51"/>
      <c r="Z37" s="52"/>
      <c r="AA37" s="16"/>
      <c r="AB37" s="51"/>
      <c r="AC37" s="52"/>
      <c r="AD37" s="16"/>
      <c r="AE37" s="51"/>
      <c r="AF37" s="52"/>
      <c r="AG37" s="16"/>
      <c r="AH37" s="51"/>
      <c r="AI37" s="52"/>
      <c r="AJ37" s="16"/>
      <c r="AK37" s="51"/>
      <c r="AL37" s="52"/>
      <c r="AM37" s="16"/>
      <c r="AN37" s="51"/>
      <c r="AO37" s="52"/>
      <c r="AP37" s="16"/>
    </row>
    <row r="38" spans="1:42" s="12" customFormat="1" ht="13.8" customHeight="1" outlineLevel="1" x14ac:dyDescent="0.3">
      <c r="A38" s="14"/>
      <c r="B38" s="172"/>
      <c r="C38" s="172">
        <f>+H38+K38+N38+Q38+T38+W38+Z38+AC38+AF38+AI38+AL38+AO38</f>
        <v>0</v>
      </c>
      <c r="D38" s="172">
        <f>+B38-C38</f>
        <v>0</v>
      </c>
      <c r="E38" s="15"/>
      <c r="F38" s="16"/>
      <c r="G38" s="51"/>
      <c r="H38" s="52"/>
      <c r="I38" s="16"/>
      <c r="J38" s="51"/>
      <c r="K38" s="52"/>
      <c r="L38" s="16"/>
      <c r="M38" s="51"/>
      <c r="N38" s="52"/>
      <c r="O38" s="16"/>
      <c r="P38" s="51"/>
      <c r="Q38" s="52"/>
      <c r="R38" s="16"/>
      <c r="S38" s="51"/>
      <c r="T38" s="52"/>
      <c r="U38" s="16"/>
      <c r="V38" s="51"/>
      <c r="W38" s="52"/>
      <c r="X38" s="16"/>
      <c r="Y38" s="51"/>
      <c r="Z38" s="52"/>
      <c r="AA38" s="16"/>
      <c r="AB38" s="51"/>
      <c r="AC38" s="52"/>
      <c r="AD38" s="16"/>
      <c r="AE38" s="51"/>
      <c r="AF38" s="52"/>
      <c r="AG38" s="16"/>
      <c r="AH38" s="51"/>
      <c r="AI38" s="52"/>
      <c r="AJ38" s="16"/>
      <c r="AK38" s="51"/>
      <c r="AL38" s="52"/>
      <c r="AM38" s="16"/>
      <c r="AN38" s="51"/>
      <c r="AO38" s="52"/>
      <c r="AP38" s="16"/>
    </row>
    <row r="39" spans="1:42" s="128" customFormat="1" ht="18" x14ac:dyDescent="0.35">
      <c r="A39" s="125" t="s">
        <v>119</v>
      </c>
      <c r="B39" s="174">
        <f>SUM(B40:B44)</f>
        <v>0</v>
      </c>
      <c r="C39" s="174">
        <f>SUM(C40:C44)</f>
        <v>0</v>
      </c>
      <c r="D39" s="174">
        <f>SUM(D40:D44)</f>
        <v>0</v>
      </c>
      <c r="E39" s="129"/>
      <c r="F39" s="129"/>
      <c r="G39" s="126">
        <f>SUM(G40:G44)</f>
        <v>0</v>
      </c>
      <c r="H39" s="126">
        <f>SUM(H40:H44)</f>
        <v>0</v>
      </c>
      <c r="I39" s="127"/>
      <c r="J39" s="126">
        <f t="shared" ref="J39:K39" si="93">SUM(J40:J44)</f>
        <v>0</v>
      </c>
      <c r="K39" s="126">
        <f t="shared" si="93"/>
        <v>0</v>
      </c>
      <c r="L39" s="127"/>
      <c r="M39" s="126">
        <f t="shared" ref="M39:N39" si="94">SUM(M40:M44)</f>
        <v>0</v>
      </c>
      <c r="N39" s="126">
        <f t="shared" si="94"/>
        <v>0</v>
      </c>
      <c r="O39" s="127"/>
      <c r="P39" s="126">
        <f t="shared" ref="P39:Q39" si="95">SUM(P40:P44)</f>
        <v>0</v>
      </c>
      <c r="Q39" s="126">
        <f t="shared" si="95"/>
        <v>0</v>
      </c>
      <c r="R39" s="127"/>
      <c r="S39" s="126">
        <f t="shared" ref="S39:T39" si="96">SUM(S40:S44)</f>
        <v>0</v>
      </c>
      <c r="T39" s="126">
        <f t="shared" si="96"/>
        <v>0</v>
      </c>
      <c r="U39" s="127"/>
      <c r="V39" s="126">
        <f t="shared" ref="V39:W39" si="97">SUM(V40:V44)</f>
        <v>0</v>
      </c>
      <c r="W39" s="126">
        <f t="shared" si="97"/>
        <v>0</v>
      </c>
      <c r="X39" s="127"/>
      <c r="Y39" s="126">
        <f t="shared" ref="Y39:Z39" si="98">SUM(Y40:Y44)</f>
        <v>0</v>
      </c>
      <c r="Z39" s="126">
        <f t="shared" si="98"/>
        <v>0</v>
      </c>
      <c r="AA39" s="127"/>
      <c r="AB39" s="126">
        <f t="shared" ref="AB39:AC39" si="99">SUM(AB40:AB44)</f>
        <v>0</v>
      </c>
      <c r="AC39" s="126">
        <f t="shared" si="99"/>
        <v>0</v>
      </c>
      <c r="AD39" s="127"/>
      <c r="AE39" s="126">
        <f t="shared" ref="AE39:AF39" si="100">SUM(AE40:AE44)</f>
        <v>0</v>
      </c>
      <c r="AF39" s="126">
        <f t="shared" si="100"/>
        <v>0</v>
      </c>
      <c r="AG39" s="127"/>
      <c r="AH39" s="126">
        <f t="shared" ref="AH39:AI39" si="101">SUM(AH40:AH44)</f>
        <v>0</v>
      </c>
      <c r="AI39" s="126">
        <f t="shared" si="101"/>
        <v>0</v>
      </c>
      <c r="AJ39" s="127"/>
      <c r="AK39" s="126">
        <f t="shared" ref="AK39:AL39" si="102">SUM(AK40:AK44)</f>
        <v>0</v>
      </c>
      <c r="AL39" s="126">
        <f t="shared" si="102"/>
        <v>0</v>
      </c>
      <c r="AM39" s="127"/>
      <c r="AN39" s="126">
        <f t="shared" ref="AN39:AO39" si="103">SUM(AN40:AN44)</f>
        <v>0</v>
      </c>
      <c r="AO39" s="126">
        <f t="shared" si="103"/>
        <v>0</v>
      </c>
      <c r="AP39" s="127"/>
    </row>
    <row r="40" spans="1:42" s="12" customFormat="1" outlineLevel="1" x14ac:dyDescent="0.3">
      <c r="A40" s="53" t="s">
        <v>77</v>
      </c>
      <c r="B40" s="172">
        <f>+G40+J40+M40+P40+S40+V40+Y40+AB40+AE40+AH40+AK40+AN40</f>
        <v>0</v>
      </c>
      <c r="C40" s="172">
        <f>+H40+K40+N40+Q40+T40+W40+Z40+AC40+AF40+AI40+AL40+AO40</f>
        <v>0</v>
      </c>
      <c r="D40" s="172">
        <f>+B40-C40</f>
        <v>0</v>
      </c>
      <c r="E40" s="54"/>
      <c r="F40" s="8"/>
      <c r="G40" s="55"/>
      <c r="H40" s="56"/>
      <c r="I40" s="8"/>
      <c r="J40" s="55"/>
      <c r="K40" s="56"/>
      <c r="L40" s="8"/>
      <c r="M40" s="55"/>
      <c r="N40" s="56"/>
      <c r="O40" s="8"/>
      <c r="P40" s="55"/>
      <c r="Q40" s="56"/>
      <c r="R40" s="8"/>
      <c r="S40" s="55"/>
      <c r="T40" s="56"/>
      <c r="U40" s="8"/>
      <c r="V40" s="55"/>
      <c r="W40" s="56"/>
      <c r="X40" s="8"/>
      <c r="Y40" s="55"/>
      <c r="Z40" s="56"/>
      <c r="AA40" s="8"/>
      <c r="AB40" s="55"/>
      <c r="AC40" s="56"/>
      <c r="AD40" s="8"/>
      <c r="AE40" s="55"/>
      <c r="AF40" s="56"/>
      <c r="AG40" s="8"/>
      <c r="AH40" s="55"/>
      <c r="AI40" s="56"/>
      <c r="AJ40" s="8"/>
      <c r="AK40" s="55"/>
      <c r="AL40" s="56"/>
      <c r="AM40" s="8"/>
      <c r="AN40" s="55"/>
      <c r="AO40" s="56"/>
      <c r="AP40" s="8"/>
    </row>
    <row r="41" spans="1:42" s="12" customFormat="1" outlineLevel="1" x14ac:dyDescent="0.3">
      <c r="A41" s="53" t="s">
        <v>77</v>
      </c>
      <c r="B41" s="172">
        <f t="shared" ref="B41:B43" si="104">+G41+J41+M41+P41+S41+V41+Y41+AB41+AE41+AH41+AK41+AN41</f>
        <v>0</v>
      </c>
      <c r="C41" s="172">
        <f>+H41+K41+N41+Q41+T41+W41+Z41+AC41+AF41+AI41+AL41+AO41</f>
        <v>0</v>
      </c>
      <c r="D41" s="172">
        <f>+B41-C41</f>
        <v>0</v>
      </c>
      <c r="E41" s="15"/>
      <c r="F41" s="16"/>
      <c r="G41" s="51"/>
      <c r="H41" s="52"/>
      <c r="I41" s="16"/>
      <c r="J41" s="51"/>
      <c r="K41" s="52"/>
      <c r="L41" s="16"/>
      <c r="M41" s="51"/>
      <c r="N41" s="52"/>
      <c r="O41" s="16"/>
      <c r="P41" s="51"/>
      <c r="Q41" s="52"/>
      <c r="R41" s="16"/>
      <c r="S41" s="51"/>
      <c r="T41" s="52"/>
      <c r="U41" s="16"/>
      <c r="V41" s="51"/>
      <c r="W41" s="52"/>
      <c r="X41" s="16"/>
      <c r="Y41" s="51"/>
      <c r="Z41" s="52"/>
      <c r="AA41" s="16"/>
      <c r="AB41" s="51"/>
      <c r="AC41" s="52"/>
      <c r="AD41" s="16"/>
      <c r="AE41" s="51"/>
      <c r="AF41" s="52"/>
      <c r="AG41" s="16"/>
      <c r="AH41" s="51"/>
      <c r="AI41" s="52"/>
      <c r="AJ41" s="16"/>
      <c r="AK41" s="51"/>
      <c r="AL41" s="52"/>
      <c r="AM41" s="16"/>
      <c r="AN41" s="51"/>
      <c r="AO41" s="52"/>
      <c r="AP41" s="16"/>
    </row>
    <row r="42" spans="1:42" s="12" customFormat="1" outlineLevel="1" x14ac:dyDescent="0.3">
      <c r="A42" s="53" t="s">
        <v>77</v>
      </c>
      <c r="B42" s="172">
        <f t="shared" si="104"/>
        <v>0</v>
      </c>
      <c r="C42" s="172">
        <f>+H42+K42+N42+Q42+T42+W42+Z42+AC42+AF42+AI42+AL42+AO42</f>
        <v>0</v>
      </c>
      <c r="D42" s="172">
        <f>+B42-C42</f>
        <v>0</v>
      </c>
      <c r="E42" s="15"/>
      <c r="F42" s="16"/>
      <c r="G42" s="51"/>
      <c r="H42" s="52"/>
      <c r="I42" s="16"/>
      <c r="J42" s="51"/>
      <c r="K42" s="52"/>
      <c r="L42" s="16"/>
      <c r="M42" s="51"/>
      <c r="N42" s="52"/>
      <c r="O42" s="16"/>
      <c r="P42" s="51"/>
      <c r="Q42" s="52"/>
      <c r="R42" s="16"/>
      <c r="S42" s="51"/>
      <c r="T42" s="52"/>
      <c r="U42" s="16"/>
      <c r="V42" s="51"/>
      <c r="W42" s="52"/>
      <c r="X42" s="16"/>
      <c r="Y42" s="51"/>
      <c r="Z42" s="52"/>
      <c r="AA42" s="16"/>
      <c r="AB42" s="51"/>
      <c r="AC42" s="52"/>
      <c r="AD42" s="16"/>
      <c r="AE42" s="51"/>
      <c r="AF42" s="52"/>
      <c r="AG42" s="16"/>
      <c r="AH42" s="51"/>
      <c r="AI42" s="52"/>
      <c r="AJ42" s="16"/>
      <c r="AK42" s="51"/>
      <c r="AL42" s="52"/>
      <c r="AM42" s="16"/>
      <c r="AN42" s="51"/>
      <c r="AO42" s="52"/>
      <c r="AP42" s="16"/>
    </row>
    <row r="43" spans="1:42" s="12" customFormat="1" outlineLevel="1" x14ac:dyDescent="0.3">
      <c r="A43" s="53" t="s">
        <v>77</v>
      </c>
      <c r="B43" s="172">
        <f t="shared" si="104"/>
        <v>0</v>
      </c>
      <c r="C43" s="172">
        <f>+H43+K43+N43+Q43+T43+W43+Z43+AC43+AF43+AI43+AL43+AO43</f>
        <v>0</v>
      </c>
      <c r="D43" s="172">
        <f>+B43-C43</f>
        <v>0</v>
      </c>
      <c r="E43" s="15"/>
      <c r="F43" s="16"/>
      <c r="G43" s="51"/>
      <c r="H43" s="52"/>
      <c r="I43" s="16"/>
      <c r="J43" s="51"/>
      <c r="K43" s="52"/>
      <c r="L43" s="16"/>
      <c r="M43" s="51"/>
      <c r="N43" s="52"/>
      <c r="O43" s="16"/>
      <c r="P43" s="51"/>
      <c r="Q43" s="52"/>
      <c r="R43" s="16"/>
      <c r="S43" s="51"/>
      <c r="T43" s="52"/>
      <c r="U43" s="16"/>
      <c r="V43" s="51"/>
      <c r="W43" s="52"/>
      <c r="X43" s="16"/>
      <c r="Y43" s="51"/>
      <c r="Z43" s="52"/>
      <c r="AA43" s="16"/>
      <c r="AB43" s="51"/>
      <c r="AC43" s="52"/>
      <c r="AD43" s="16"/>
      <c r="AE43" s="51"/>
      <c r="AF43" s="52"/>
      <c r="AG43" s="16"/>
      <c r="AH43" s="51"/>
      <c r="AI43" s="52"/>
      <c r="AJ43" s="16"/>
      <c r="AK43" s="51"/>
      <c r="AL43" s="52"/>
      <c r="AM43" s="16"/>
      <c r="AN43" s="51"/>
      <c r="AO43" s="52"/>
      <c r="AP43" s="16"/>
    </row>
    <row r="44" spans="1:42" s="12" customFormat="1" outlineLevel="1" x14ac:dyDescent="0.3">
      <c r="A44" s="14"/>
      <c r="B44" s="172"/>
      <c r="C44" s="172">
        <f>+H44+K44+N44+Q44+T44+W44+Z44+AC44+AF44+AI44+AL44+AO44</f>
        <v>0</v>
      </c>
      <c r="D44" s="172">
        <f>+B44-C44</f>
        <v>0</v>
      </c>
      <c r="E44" s="15"/>
      <c r="F44" s="16"/>
      <c r="G44" s="51"/>
      <c r="H44" s="52"/>
      <c r="I44" s="16"/>
      <c r="J44" s="51"/>
      <c r="K44" s="52"/>
      <c r="L44" s="16"/>
      <c r="M44" s="51"/>
      <c r="N44" s="52"/>
      <c r="O44" s="16"/>
      <c r="P44" s="51"/>
      <c r="Q44" s="52"/>
      <c r="R44" s="16"/>
      <c r="S44" s="51"/>
      <c r="T44" s="52"/>
      <c r="U44" s="16"/>
      <c r="V44" s="51"/>
      <c r="W44" s="52"/>
      <c r="X44" s="16"/>
      <c r="Y44" s="51"/>
      <c r="Z44" s="52"/>
      <c r="AA44" s="16"/>
      <c r="AB44" s="51"/>
      <c r="AC44" s="52"/>
      <c r="AD44" s="16"/>
      <c r="AE44" s="51"/>
      <c r="AF44" s="52"/>
      <c r="AG44" s="16"/>
      <c r="AH44" s="51"/>
      <c r="AI44" s="52"/>
      <c r="AJ44" s="16"/>
      <c r="AK44" s="51"/>
      <c r="AL44" s="52"/>
      <c r="AM44" s="16"/>
      <c r="AN44" s="51"/>
      <c r="AO44" s="52"/>
      <c r="AP44" s="16"/>
    </row>
    <row r="45" spans="1:42" s="128" customFormat="1" ht="18" x14ac:dyDescent="0.35">
      <c r="A45" s="125" t="s">
        <v>120</v>
      </c>
      <c r="B45" s="174">
        <f>SUM(B46:B50)</f>
        <v>0</v>
      </c>
      <c r="C45" s="174">
        <f>SUM(C46:C50)</f>
        <v>0</v>
      </c>
      <c r="D45" s="174">
        <f>SUM(D46:D50)</f>
        <v>0</v>
      </c>
      <c r="E45" s="129"/>
      <c r="F45" s="129"/>
      <c r="G45" s="126">
        <f>SUM(G46:G50)</f>
        <v>0</v>
      </c>
      <c r="H45" s="126">
        <f>SUM(H46:H50)</f>
        <v>0</v>
      </c>
      <c r="I45" s="127"/>
      <c r="J45" s="126">
        <f t="shared" ref="J45:K45" si="105">SUM(J46:J50)</f>
        <v>0</v>
      </c>
      <c r="K45" s="126">
        <f t="shared" si="105"/>
        <v>0</v>
      </c>
      <c r="L45" s="127"/>
      <c r="M45" s="126">
        <f t="shared" ref="M45:N45" si="106">SUM(M46:M50)</f>
        <v>0</v>
      </c>
      <c r="N45" s="126">
        <f t="shared" si="106"/>
        <v>0</v>
      </c>
      <c r="O45" s="127"/>
      <c r="P45" s="126">
        <f t="shared" ref="P45:Q45" si="107">SUM(P46:P50)</f>
        <v>0</v>
      </c>
      <c r="Q45" s="126">
        <f t="shared" si="107"/>
        <v>0</v>
      </c>
      <c r="R45" s="127"/>
      <c r="S45" s="126">
        <f t="shared" ref="S45:T45" si="108">SUM(S46:S50)</f>
        <v>0</v>
      </c>
      <c r="T45" s="126">
        <f t="shared" si="108"/>
        <v>0</v>
      </c>
      <c r="U45" s="127"/>
      <c r="V45" s="126">
        <f t="shared" ref="V45:W45" si="109">SUM(V46:V50)</f>
        <v>0</v>
      </c>
      <c r="W45" s="126">
        <f t="shared" si="109"/>
        <v>0</v>
      </c>
      <c r="X45" s="127"/>
      <c r="Y45" s="126">
        <f t="shared" ref="Y45:Z45" si="110">SUM(Y46:Y50)</f>
        <v>0</v>
      </c>
      <c r="Z45" s="126">
        <f t="shared" si="110"/>
        <v>0</v>
      </c>
      <c r="AA45" s="127"/>
      <c r="AB45" s="126">
        <f t="shared" ref="AB45:AC45" si="111">SUM(AB46:AB50)</f>
        <v>0</v>
      </c>
      <c r="AC45" s="126">
        <f t="shared" si="111"/>
        <v>0</v>
      </c>
      <c r="AD45" s="127"/>
      <c r="AE45" s="126">
        <f t="shared" ref="AE45:AF45" si="112">SUM(AE46:AE50)</f>
        <v>0</v>
      </c>
      <c r="AF45" s="126">
        <f t="shared" si="112"/>
        <v>0</v>
      </c>
      <c r="AG45" s="127"/>
      <c r="AH45" s="126">
        <f t="shared" ref="AH45:AI45" si="113">SUM(AH46:AH50)</f>
        <v>0</v>
      </c>
      <c r="AI45" s="126">
        <f t="shared" si="113"/>
        <v>0</v>
      </c>
      <c r="AJ45" s="127"/>
      <c r="AK45" s="126">
        <f t="shared" ref="AK45:AL45" si="114">SUM(AK46:AK50)</f>
        <v>0</v>
      </c>
      <c r="AL45" s="126">
        <f t="shared" si="114"/>
        <v>0</v>
      </c>
      <c r="AM45" s="127"/>
      <c r="AN45" s="126">
        <f t="shared" ref="AN45:AO45" si="115">SUM(AN46:AN50)</f>
        <v>0</v>
      </c>
      <c r="AO45" s="126">
        <f t="shared" si="115"/>
        <v>0</v>
      </c>
      <c r="AP45" s="127"/>
    </row>
    <row r="46" spans="1:42" s="12" customFormat="1" outlineLevel="1" x14ac:dyDescent="0.3">
      <c r="A46" s="53" t="s">
        <v>77</v>
      </c>
      <c r="B46" s="172">
        <f>+G46+J46+M46+P46+S46+V46+Y46+AB46+AE46+AH46+AK46+AN46</f>
        <v>0</v>
      </c>
      <c r="C46" s="172">
        <f>+H46+K46+N46+Q46+T46+W46+Z46+AC46+AF46+AI46+AL46+AO46</f>
        <v>0</v>
      </c>
      <c r="D46" s="172">
        <f>+B46-C46</f>
        <v>0</v>
      </c>
      <c r="E46" s="54"/>
      <c r="F46" s="8"/>
      <c r="G46" s="55"/>
      <c r="H46" s="56"/>
      <c r="I46" s="8"/>
      <c r="J46" s="55"/>
      <c r="K46" s="56"/>
      <c r="L46" s="8"/>
      <c r="M46" s="55"/>
      <c r="N46" s="56"/>
      <c r="O46" s="8"/>
      <c r="P46" s="55"/>
      <c r="Q46" s="56"/>
      <c r="R46" s="8"/>
      <c r="S46" s="55"/>
      <c r="T46" s="56"/>
      <c r="U46" s="8"/>
      <c r="V46" s="55"/>
      <c r="W46" s="56"/>
      <c r="X46" s="8"/>
      <c r="Y46" s="55"/>
      <c r="Z46" s="56"/>
      <c r="AA46" s="8"/>
      <c r="AB46" s="55"/>
      <c r="AC46" s="56"/>
      <c r="AD46" s="8"/>
      <c r="AE46" s="55"/>
      <c r="AF46" s="56"/>
      <c r="AG46" s="8"/>
      <c r="AH46" s="55"/>
      <c r="AI46" s="56"/>
      <c r="AJ46" s="8"/>
      <c r="AK46" s="55"/>
      <c r="AL46" s="56"/>
      <c r="AM46" s="8"/>
      <c r="AN46" s="55"/>
      <c r="AO46" s="56"/>
      <c r="AP46" s="8"/>
    </row>
    <row r="47" spans="1:42" s="12" customFormat="1" outlineLevel="1" x14ac:dyDescent="0.3">
      <c r="A47" s="53" t="s">
        <v>77</v>
      </c>
      <c r="B47" s="172">
        <f t="shared" ref="B47:B49" si="116">+G47+J47+M47+P47+S47+V47+Y47+AB47+AE47+AH47+AK47+AN47</f>
        <v>0</v>
      </c>
      <c r="C47" s="172">
        <f>+H47+K47+N47+Q47+T47+W47+Z47+AC47+AF47+AI47+AL47+AO47</f>
        <v>0</v>
      </c>
      <c r="D47" s="172">
        <f>+B47-C47</f>
        <v>0</v>
      </c>
      <c r="E47" s="15"/>
      <c r="F47" s="16"/>
      <c r="G47" s="51"/>
      <c r="H47" s="52"/>
      <c r="I47" s="16"/>
      <c r="J47" s="51"/>
      <c r="K47" s="52"/>
      <c r="L47" s="16"/>
      <c r="M47" s="51"/>
      <c r="N47" s="52"/>
      <c r="O47" s="16"/>
      <c r="P47" s="51"/>
      <c r="Q47" s="52"/>
      <c r="R47" s="16"/>
      <c r="S47" s="51"/>
      <c r="T47" s="52"/>
      <c r="U47" s="16"/>
      <c r="V47" s="51"/>
      <c r="W47" s="52"/>
      <c r="X47" s="16"/>
      <c r="Y47" s="51"/>
      <c r="Z47" s="52"/>
      <c r="AA47" s="16"/>
      <c r="AB47" s="51"/>
      <c r="AC47" s="52"/>
      <c r="AD47" s="16"/>
      <c r="AE47" s="51"/>
      <c r="AF47" s="52"/>
      <c r="AG47" s="16"/>
      <c r="AH47" s="51"/>
      <c r="AI47" s="52"/>
      <c r="AJ47" s="16"/>
      <c r="AK47" s="51"/>
      <c r="AL47" s="52"/>
      <c r="AM47" s="16"/>
      <c r="AN47" s="51"/>
      <c r="AO47" s="52"/>
      <c r="AP47" s="16"/>
    </row>
    <row r="48" spans="1:42" s="12" customFormat="1" outlineLevel="1" x14ac:dyDescent="0.3">
      <c r="A48" s="53" t="s">
        <v>77</v>
      </c>
      <c r="B48" s="172">
        <f t="shared" si="116"/>
        <v>0</v>
      </c>
      <c r="C48" s="172">
        <f>+H48+K48+N48+Q48+T48+W48+Z48+AC48+AF48+AI48+AL48+AO48</f>
        <v>0</v>
      </c>
      <c r="D48" s="172">
        <f>+B48-C48</f>
        <v>0</v>
      </c>
      <c r="E48" s="15"/>
      <c r="F48" s="16"/>
      <c r="G48" s="51"/>
      <c r="H48" s="52"/>
      <c r="I48" s="16"/>
      <c r="J48" s="51"/>
      <c r="K48" s="52"/>
      <c r="L48" s="16"/>
      <c r="M48" s="51"/>
      <c r="N48" s="52"/>
      <c r="O48" s="16"/>
      <c r="P48" s="51"/>
      <c r="Q48" s="52"/>
      <c r="R48" s="16"/>
      <c r="S48" s="51"/>
      <c r="T48" s="52"/>
      <c r="U48" s="16"/>
      <c r="V48" s="51"/>
      <c r="W48" s="52"/>
      <c r="X48" s="16"/>
      <c r="Y48" s="51"/>
      <c r="Z48" s="52"/>
      <c r="AA48" s="16"/>
      <c r="AB48" s="51"/>
      <c r="AC48" s="52"/>
      <c r="AD48" s="16"/>
      <c r="AE48" s="51"/>
      <c r="AF48" s="52"/>
      <c r="AG48" s="16"/>
      <c r="AH48" s="51"/>
      <c r="AI48" s="52"/>
      <c r="AJ48" s="16"/>
      <c r="AK48" s="51"/>
      <c r="AL48" s="52"/>
      <c r="AM48" s="16"/>
      <c r="AN48" s="51"/>
      <c r="AO48" s="52"/>
      <c r="AP48" s="16"/>
    </row>
    <row r="49" spans="1:42" s="12" customFormat="1" outlineLevel="1" x14ac:dyDescent="0.3">
      <c r="A49" s="53" t="s">
        <v>77</v>
      </c>
      <c r="B49" s="172">
        <f t="shared" si="116"/>
        <v>0</v>
      </c>
      <c r="C49" s="172">
        <f>+H49+K49+N49+Q49+T49+W49+Z49+AC49+AF49+AI49+AL49+AO49</f>
        <v>0</v>
      </c>
      <c r="D49" s="172">
        <f>+B49-C49</f>
        <v>0</v>
      </c>
      <c r="E49" s="15"/>
      <c r="F49" s="16"/>
      <c r="G49" s="51"/>
      <c r="H49" s="52"/>
      <c r="I49" s="16"/>
      <c r="J49" s="51"/>
      <c r="K49" s="52"/>
      <c r="L49" s="16"/>
      <c r="M49" s="51"/>
      <c r="N49" s="52"/>
      <c r="O49" s="16"/>
      <c r="P49" s="51"/>
      <c r="Q49" s="52"/>
      <c r="R49" s="16"/>
      <c r="S49" s="51"/>
      <c r="T49" s="52"/>
      <c r="U49" s="16"/>
      <c r="V49" s="51"/>
      <c r="W49" s="52"/>
      <c r="X49" s="16"/>
      <c r="Y49" s="51"/>
      <c r="Z49" s="52"/>
      <c r="AA49" s="16"/>
      <c r="AB49" s="51"/>
      <c r="AC49" s="52"/>
      <c r="AD49" s="16"/>
      <c r="AE49" s="51"/>
      <c r="AF49" s="52"/>
      <c r="AG49" s="16"/>
      <c r="AH49" s="51"/>
      <c r="AI49" s="52"/>
      <c r="AJ49" s="16"/>
      <c r="AK49" s="51"/>
      <c r="AL49" s="52"/>
      <c r="AM49" s="16"/>
      <c r="AN49" s="51"/>
      <c r="AO49" s="52"/>
      <c r="AP49" s="16"/>
    </row>
    <row r="50" spans="1:42" s="12" customFormat="1" outlineLevel="1" x14ac:dyDescent="0.3">
      <c r="A50" s="14"/>
      <c r="B50" s="172"/>
      <c r="C50" s="172">
        <f>+H50+K50+N50+Q50+T50+W50+Z50+AC50+AF50+AI50+AL50+AO50</f>
        <v>0</v>
      </c>
      <c r="D50" s="172">
        <f>+B50-C50</f>
        <v>0</v>
      </c>
      <c r="E50" s="15"/>
      <c r="F50" s="16"/>
      <c r="G50" s="51"/>
      <c r="H50" s="52"/>
      <c r="I50" s="16"/>
      <c r="J50" s="51"/>
      <c r="K50" s="52"/>
      <c r="L50" s="16"/>
      <c r="M50" s="51"/>
      <c r="N50" s="52"/>
      <c r="O50" s="16"/>
      <c r="P50" s="51"/>
      <c r="Q50" s="52"/>
      <c r="R50" s="16"/>
      <c r="S50" s="51"/>
      <c r="T50" s="52"/>
      <c r="U50" s="16"/>
      <c r="V50" s="51"/>
      <c r="W50" s="52"/>
      <c r="X50" s="16"/>
      <c r="Y50" s="51"/>
      <c r="Z50" s="52"/>
      <c r="AA50" s="16"/>
      <c r="AB50" s="51"/>
      <c r="AC50" s="52"/>
      <c r="AD50" s="16"/>
      <c r="AE50" s="51"/>
      <c r="AF50" s="52"/>
      <c r="AG50" s="16"/>
      <c r="AH50" s="51"/>
      <c r="AI50" s="52"/>
      <c r="AJ50" s="16"/>
      <c r="AK50" s="51"/>
      <c r="AL50" s="52"/>
      <c r="AM50" s="16"/>
      <c r="AN50" s="51"/>
      <c r="AO50" s="52"/>
      <c r="AP50" s="16"/>
    </row>
    <row r="51" spans="1:42" s="128" customFormat="1" ht="18" x14ac:dyDescent="0.35">
      <c r="A51" s="125" t="s">
        <v>86</v>
      </c>
      <c r="B51" s="174">
        <f>SUM(B52:B56)</f>
        <v>0</v>
      </c>
      <c r="C51" s="174">
        <f>SUM(C52:C56)</f>
        <v>0</v>
      </c>
      <c r="D51" s="174">
        <f>SUM(D52:D56)</f>
        <v>0</v>
      </c>
      <c r="E51" s="129"/>
      <c r="F51" s="129"/>
      <c r="G51" s="126">
        <f>SUM(G52:G56)</f>
        <v>0</v>
      </c>
      <c r="H51" s="126">
        <f>SUM(H52:H56)</f>
        <v>0</v>
      </c>
      <c r="I51" s="127"/>
      <c r="J51" s="126">
        <f t="shared" ref="J51:K51" si="117">SUM(J52:J56)</f>
        <v>0</v>
      </c>
      <c r="K51" s="126">
        <f t="shared" si="117"/>
        <v>0</v>
      </c>
      <c r="L51" s="127"/>
      <c r="M51" s="126">
        <f t="shared" ref="M51:N51" si="118">SUM(M52:M56)</f>
        <v>0</v>
      </c>
      <c r="N51" s="126">
        <f t="shared" si="118"/>
        <v>0</v>
      </c>
      <c r="O51" s="127"/>
      <c r="P51" s="126">
        <f t="shared" ref="P51:Q51" si="119">SUM(P52:P56)</f>
        <v>0</v>
      </c>
      <c r="Q51" s="126">
        <f t="shared" si="119"/>
        <v>0</v>
      </c>
      <c r="R51" s="127"/>
      <c r="S51" s="126">
        <f t="shared" ref="S51:T51" si="120">SUM(S52:S56)</f>
        <v>0</v>
      </c>
      <c r="T51" s="126">
        <f t="shared" si="120"/>
        <v>0</v>
      </c>
      <c r="U51" s="127"/>
      <c r="V51" s="126">
        <f t="shared" ref="V51:W51" si="121">SUM(V52:V56)</f>
        <v>0</v>
      </c>
      <c r="W51" s="126">
        <f t="shared" si="121"/>
        <v>0</v>
      </c>
      <c r="X51" s="127"/>
      <c r="Y51" s="126">
        <f t="shared" ref="Y51:Z51" si="122">SUM(Y52:Y56)</f>
        <v>0</v>
      </c>
      <c r="Z51" s="126">
        <f t="shared" si="122"/>
        <v>0</v>
      </c>
      <c r="AA51" s="127"/>
      <c r="AB51" s="126">
        <f t="shared" ref="AB51:AC51" si="123">SUM(AB52:AB56)</f>
        <v>0</v>
      </c>
      <c r="AC51" s="126">
        <f t="shared" si="123"/>
        <v>0</v>
      </c>
      <c r="AD51" s="127"/>
      <c r="AE51" s="126">
        <f t="shared" ref="AE51:AF51" si="124">SUM(AE52:AE56)</f>
        <v>0</v>
      </c>
      <c r="AF51" s="126">
        <f t="shared" si="124"/>
        <v>0</v>
      </c>
      <c r="AG51" s="127"/>
      <c r="AH51" s="126">
        <f t="shared" ref="AH51:AI51" si="125">SUM(AH52:AH56)</f>
        <v>0</v>
      </c>
      <c r="AI51" s="126">
        <f t="shared" si="125"/>
        <v>0</v>
      </c>
      <c r="AJ51" s="127"/>
      <c r="AK51" s="126">
        <f t="shared" ref="AK51:AL51" si="126">SUM(AK52:AK56)</f>
        <v>0</v>
      </c>
      <c r="AL51" s="126">
        <f t="shared" si="126"/>
        <v>0</v>
      </c>
      <c r="AM51" s="127"/>
      <c r="AN51" s="126">
        <f t="shared" ref="AN51:AO51" si="127">SUM(AN52:AN56)</f>
        <v>0</v>
      </c>
      <c r="AO51" s="126">
        <f t="shared" si="127"/>
        <v>0</v>
      </c>
      <c r="AP51" s="127"/>
    </row>
    <row r="52" spans="1:42" s="12" customFormat="1" outlineLevel="1" x14ac:dyDescent="0.3">
      <c r="A52" s="53" t="s">
        <v>77</v>
      </c>
      <c r="B52" s="172">
        <f>+G52+J52+M52+P52+S52+V52+Y52+AB52+AE52+AH52+AK52+AN52</f>
        <v>0</v>
      </c>
      <c r="C52" s="172">
        <f>+H52+K52+N52+Q52+T52+W52+Z52+AC52+AF52+AI52+AL52+AO52</f>
        <v>0</v>
      </c>
      <c r="D52" s="172">
        <f>+B52-C52</f>
        <v>0</v>
      </c>
      <c r="E52" s="54"/>
      <c r="F52" s="8"/>
      <c r="G52" s="55"/>
      <c r="H52" s="56"/>
      <c r="I52" s="8"/>
      <c r="J52" s="55"/>
      <c r="K52" s="56"/>
      <c r="L52" s="8"/>
      <c r="M52" s="55"/>
      <c r="N52" s="56"/>
      <c r="O52" s="8"/>
      <c r="P52" s="55"/>
      <c r="Q52" s="56"/>
      <c r="R52" s="8"/>
      <c r="S52" s="55"/>
      <c r="T52" s="56"/>
      <c r="U52" s="8"/>
      <c r="V52" s="55"/>
      <c r="W52" s="56"/>
      <c r="X52" s="8"/>
      <c r="Y52" s="55"/>
      <c r="Z52" s="56"/>
      <c r="AA52" s="8"/>
      <c r="AB52" s="55"/>
      <c r="AC52" s="56"/>
      <c r="AD52" s="8"/>
      <c r="AE52" s="55"/>
      <c r="AF52" s="56"/>
      <c r="AG52" s="8"/>
      <c r="AH52" s="55"/>
      <c r="AI52" s="56"/>
      <c r="AJ52" s="8"/>
      <c r="AK52" s="55"/>
      <c r="AL52" s="56"/>
      <c r="AM52" s="8"/>
      <c r="AN52" s="55"/>
      <c r="AO52" s="56"/>
      <c r="AP52" s="8"/>
    </row>
    <row r="53" spans="1:42" s="12" customFormat="1" outlineLevel="1" x14ac:dyDescent="0.3">
      <c r="A53" s="53" t="s">
        <v>77</v>
      </c>
      <c r="B53" s="172">
        <f t="shared" ref="B53:B55" si="128">+G53+J53+M53+P53+S53+V53+Y53+AB53+AE53+AH53+AK53+AN53</f>
        <v>0</v>
      </c>
      <c r="C53" s="172">
        <f>+H53+K53+N53+Q53+T53+W53+Z53+AC53+AF53+AI53+AL53+AO53</f>
        <v>0</v>
      </c>
      <c r="D53" s="172">
        <f>+B53-C53</f>
        <v>0</v>
      </c>
      <c r="E53" s="15"/>
      <c r="F53" s="16"/>
      <c r="G53" s="51"/>
      <c r="H53" s="52"/>
      <c r="I53" s="16"/>
      <c r="J53" s="51"/>
      <c r="K53" s="52"/>
      <c r="L53" s="16"/>
      <c r="M53" s="51"/>
      <c r="N53" s="52"/>
      <c r="O53" s="16"/>
      <c r="P53" s="51"/>
      <c r="Q53" s="52"/>
      <c r="R53" s="16"/>
      <c r="S53" s="51"/>
      <c r="T53" s="52"/>
      <c r="U53" s="16"/>
      <c r="V53" s="51"/>
      <c r="W53" s="52"/>
      <c r="X53" s="16"/>
      <c r="Y53" s="51"/>
      <c r="Z53" s="52"/>
      <c r="AA53" s="16"/>
      <c r="AB53" s="51"/>
      <c r="AC53" s="52"/>
      <c r="AD53" s="16"/>
      <c r="AE53" s="51"/>
      <c r="AF53" s="52"/>
      <c r="AG53" s="16"/>
      <c r="AH53" s="51"/>
      <c r="AI53" s="52"/>
      <c r="AJ53" s="16"/>
      <c r="AK53" s="51"/>
      <c r="AL53" s="52"/>
      <c r="AM53" s="16"/>
      <c r="AN53" s="51"/>
      <c r="AO53" s="52"/>
      <c r="AP53" s="16"/>
    </row>
    <row r="54" spans="1:42" s="12" customFormat="1" outlineLevel="1" x14ac:dyDescent="0.3">
      <c r="A54" s="53" t="s">
        <v>77</v>
      </c>
      <c r="B54" s="172">
        <f t="shared" si="128"/>
        <v>0</v>
      </c>
      <c r="C54" s="172">
        <f>+H54+K54+N54+Q54+T54+W54+Z54+AC54+AF54+AI54+AL54+AO54</f>
        <v>0</v>
      </c>
      <c r="D54" s="172">
        <f>+B54-C54</f>
        <v>0</v>
      </c>
      <c r="E54" s="15"/>
      <c r="F54" s="16"/>
      <c r="G54" s="51"/>
      <c r="H54" s="52"/>
      <c r="I54" s="16"/>
      <c r="J54" s="51"/>
      <c r="K54" s="52"/>
      <c r="L54" s="16"/>
      <c r="M54" s="51"/>
      <c r="N54" s="52"/>
      <c r="O54" s="16"/>
      <c r="P54" s="51"/>
      <c r="Q54" s="52"/>
      <c r="R54" s="16"/>
      <c r="S54" s="51"/>
      <c r="T54" s="52"/>
      <c r="U54" s="16"/>
      <c r="V54" s="51"/>
      <c r="W54" s="52"/>
      <c r="X54" s="16"/>
      <c r="Y54" s="51"/>
      <c r="Z54" s="52"/>
      <c r="AA54" s="16"/>
      <c r="AB54" s="51"/>
      <c r="AC54" s="52"/>
      <c r="AD54" s="16"/>
      <c r="AE54" s="51"/>
      <c r="AF54" s="52"/>
      <c r="AG54" s="16"/>
      <c r="AH54" s="51"/>
      <c r="AI54" s="52"/>
      <c r="AJ54" s="16"/>
      <c r="AK54" s="51"/>
      <c r="AL54" s="52"/>
      <c r="AM54" s="16"/>
      <c r="AN54" s="51"/>
      <c r="AO54" s="52"/>
      <c r="AP54" s="16"/>
    </row>
    <row r="55" spans="1:42" s="12" customFormat="1" outlineLevel="1" x14ac:dyDescent="0.3">
      <c r="A55" s="53" t="s">
        <v>77</v>
      </c>
      <c r="B55" s="172">
        <f t="shared" si="128"/>
        <v>0</v>
      </c>
      <c r="C55" s="172">
        <f>+H55+K55+N55+Q55+T55+W55+Z55+AC55+AF55+AI55+AL55+AO55</f>
        <v>0</v>
      </c>
      <c r="D55" s="172">
        <f>+B55-C55</f>
        <v>0</v>
      </c>
      <c r="E55" s="15"/>
      <c r="F55" s="16"/>
      <c r="G55" s="51"/>
      <c r="H55" s="52"/>
      <c r="I55" s="16"/>
      <c r="J55" s="51"/>
      <c r="K55" s="52"/>
      <c r="L55" s="16"/>
      <c r="M55" s="51"/>
      <c r="N55" s="52"/>
      <c r="O55" s="16"/>
      <c r="P55" s="51"/>
      <c r="Q55" s="52"/>
      <c r="R55" s="16"/>
      <c r="S55" s="51"/>
      <c r="T55" s="52"/>
      <c r="U55" s="16"/>
      <c r="V55" s="51"/>
      <c r="W55" s="52"/>
      <c r="X55" s="16"/>
      <c r="Y55" s="51"/>
      <c r="Z55" s="52"/>
      <c r="AA55" s="16"/>
      <c r="AB55" s="51"/>
      <c r="AC55" s="52"/>
      <c r="AD55" s="16"/>
      <c r="AE55" s="51"/>
      <c r="AF55" s="52"/>
      <c r="AG55" s="16"/>
      <c r="AH55" s="51"/>
      <c r="AI55" s="52"/>
      <c r="AJ55" s="16"/>
      <c r="AK55" s="51"/>
      <c r="AL55" s="52"/>
      <c r="AM55" s="16"/>
      <c r="AN55" s="51"/>
      <c r="AO55" s="52"/>
      <c r="AP55" s="16"/>
    </row>
    <row r="56" spans="1:42" s="12" customFormat="1" outlineLevel="1" x14ac:dyDescent="0.3">
      <c r="A56" s="14"/>
      <c r="B56" s="172"/>
      <c r="C56" s="172">
        <f>+H56+K56+N56+Q56+T56+W56+Z56+AC56+AF56+AI56+AL56+AO56</f>
        <v>0</v>
      </c>
      <c r="D56" s="172">
        <f>+B56-C56</f>
        <v>0</v>
      </c>
      <c r="E56" s="15"/>
      <c r="F56" s="16"/>
      <c r="G56" s="51"/>
      <c r="H56" s="52"/>
      <c r="I56" s="16"/>
      <c r="J56" s="51"/>
      <c r="K56" s="52"/>
      <c r="L56" s="16"/>
      <c r="M56" s="51"/>
      <c r="N56" s="52"/>
      <c r="O56" s="16"/>
      <c r="P56" s="51"/>
      <c r="Q56" s="52"/>
      <c r="R56" s="16"/>
      <c r="S56" s="51"/>
      <c r="T56" s="52"/>
      <c r="U56" s="16"/>
      <c r="V56" s="51"/>
      <c r="W56" s="52"/>
      <c r="X56" s="16"/>
      <c r="Y56" s="51"/>
      <c r="Z56" s="52"/>
      <c r="AA56" s="16"/>
      <c r="AB56" s="51"/>
      <c r="AC56" s="52"/>
      <c r="AD56" s="16"/>
      <c r="AE56" s="51"/>
      <c r="AF56" s="52"/>
      <c r="AG56" s="16"/>
      <c r="AH56" s="51"/>
      <c r="AI56" s="52"/>
      <c r="AJ56" s="16"/>
      <c r="AK56" s="51"/>
      <c r="AL56" s="52"/>
      <c r="AM56" s="16"/>
      <c r="AN56" s="51"/>
      <c r="AO56" s="52"/>
      <c r="AP56" s="16"/>
    </row>
    <row r="57" spans="1:42" s="128" customFormat="1" ht="18" x14ac:dyDescent="0.35">
      <c r="A57" s="125" t="s">
        <v>117</v>
      </c>
      <c r="B57" s="174">
        <f>SUM(B58:B62)</f>
        <v>0</v>
      </c>
      <c r="C57" s="174">
        <f>SUM(C58:C62)</f>
        <v>0</v>
      </c>
      <c r="D57" s="174">
        <f>SUM(D58:D62)</f>
        <v>0</v>
      </c>
      <c r="E57" s="129"/>
      <c r="F57" s="129"/>
      <c r="G57" s="126">
        <f>SUM(G58:G62)</f>
        <v>0</v>
      </c>
      <c r="H57" s="126">
        <f>SUM(H58:H62)</f>
        <v>0</v>
      </c>
      <c r="I57" s="127"/>
      <c r="J57" s="126">
        <f t="shared" ref="J57:K57" si="129">SUM(J58:J62)</f>
        <v>0</v>
      </c>
      <c r="K57" s="126">
        <f t="shared" si="129"/>
        <v>0</v>
      </c>
      <c r="L57" s="127"/>
      <c r="M57" s="126">
        <f t="shared" ref="M57:N57" si="130">SUM(M58:M62)</f>
        <v>0</v>
      </c>
      <c r="N57" s="126">
        <f t="shared" si="130"/>
        <v>0</v>
      </c>
      <c r="O57" s="127"/>
      <c r="P57" s="126">
        <f t="shared" ref="P57:Q57" si="131">SUM(P58:P62)</f>
        <v>0</v>
      </c>
      <c r="Q57" s="126">
        <f t="shared" si="131"/>
        <v>0</v>
      </c>
      <c r="R57" s="127"/>
      <c r="S57" s="126">
        <f t="shared" ref="S57:T57" si="132">SUM(S58:S62)</f>
        <v>0</v>
      </c>
      <c r="T57" s="126">
        <f t="shared" si="132"/>
        <v>0</v>
      </c>
      <c r="U57" s="127"/>
      <c r="V57" s="126">
        <f t="shared" ref="V57:W57" si="133">SUM(V58:V62)</f>
        <v>0</v>
      </c>
      <c r="W57" s="126">
        <f t="shared" si="133"/>
        <v>0</v>
      </c>
      <c r="X57" s="127"/>
      <c r="Y57" s="126">
        <f t="shared" ref="Y57:Z57" si="134">SUM(Y58:Y62)</f>
        <v>0</v>
      </c>
      <c r="Z57" s="126">
        <f t="shared" si="134"/>
        <v>0</v>
      </c>
      <c r="AA57" s="127"/>
      <c r="AB57" s="126">
        <f t="shared" ref="AB57:AC57" si="135">SUM(AB58:AB62)</f>
        <v>0</v>
      </c>
      <c r="AC57" s="126">
        <f t="shared" si="135"/>
        <v>0</v>
      </c>
      <c r="AD57" s="127"/>
      <c r="AE57" s="126">
        <f t="shared" ref="AE57:AF57" si="136">SUM(AE58:AE62)</f>
        <v>0</v>
      </c>
      <c r="AF57" s="126">
        <f t="shared" si="136"/>
        <v>0</v>
      </c>
      <c r="AG57" s="127"/>
      <c r="AH57" s="126">
        <f t="shared" ref="AH57:AI57" si="137">SUM(AH58:AH62)</f>
        <v>0</v>
      </c>
      <c r="AI57" s="126">
        <f t="shared" si="137"/>
        <v>0</v>
      </c>
      <c r="AJ57" s="127"/>
      <c r="AK57" s="126">
        <f t="shared" ref="AK57:AL57" si="138">SUM(AK58:AK62)</f>
        <v>0</v>
      </c>
      <c r="AL57" s="126">
        <f t="shared" si="138"/>
        <v>0</v>
      </c>
      <c r="AM57" s="127"/>
      <c r="AN57" s="126">
        <f t="shared" ref="AN57:AO57" si="139">SUM(AN58:AN62)</f>
        <v>0</v>
      </c>
      <c r="AO57" s="126">
        <f t="shared" si="139"/>
        <v>0</v>
      </c>
      <c r="AP57" s="127"/>
    </row>
    <row r="58" spans="1:42" s="12" customFormat="1" outlineLevel="1" x14ac:dyDescent="0.3">
      <c r="A58" s="53" t="s">
        <v>77</v>
      </c>
      <c r="B58" s="172">
        <f>+G58+J58+M58+P58+S58+V58+Y58+AB58+AE58+AH58+AK58+AN58</f>
        <v>0</v>
      </c>
      <c r="C58" s="172">
        <f>+H58+K58+N58+Q58+T58+W58+Z58+AC58+AF58+AI58+AL58+AO58</f>
        <v>0</v>
      </c>
      <c r="D58" s="172">
        <f>+B58-C58</f>
        <v>0</v>
      </c>
      <c r="E58" s="54"/>
      <c r="F58" s="8"/>
      <c r="G58" s="55"/>
      <c r="H58" s="56"/>
      <c r="I58" s="8"/>
      <c r="J58" s="55"/>
      <c r="K58" s="56"/>
      <c r="L58" s="8"/>
      <c r="M58" s="55"/>
      <c r="N58" s="56"/>
      <c r="O58" s="8"/>
      <c r="P58" s="55"/>
      <c r="Q58" s="56"/>
      <c r="R58" s="8"/>
      <c r="S58" s="55"/>
      <c r="T58" s="56"/>
      <c r="U58" s="8"/>
      <c r="V58" s="55"/>
      <c r="W58" s="56"/>
      <c r="X58" s="8"/>
      <c r="Y58" s="55"/>
      <c r="Z58" s="56"/>
      <c r="AA58" s="8"/>
      <c r="AB58" s="55"/>
      <c r="AC58" s="56"/>
      <c r="AD58" s="8"/>
      <c r="AE58" s="55"/>
      <c r="AF58" s="56"/>
      <c r="AG58" s="8"/>
      <c r="AH58" s="55"/>
      <c r="AI58" s="56"/>
      <c r="AJ58" s="8"/>
      <c r="AK58" s="55"/>
      <c r="AL58" s="56"/>
      <c r="AM58" s="8"/>
      <c r="AN58" s="55"/>
      <c r="AO58" s="56"/>
      <c r="AP58" s="8"/>
    </row>
    <row r="59" spans="1:42" s="12" customFormat="1" outlineLevel="1" x14ac:dyDescent="0.3">
      <c r="A59" s="53" t="s">
        <v>77</v>
      </c>
      <c r="B59" s="172">
        <f t="shared" ref="B59:B61" si="140">+G59+J59+M59+P59+S59+V59+Y59+AB59+AE59+AH59+AK59+AN59</f>
        <v>0</v>
      </c>
      <c r="C59" s="172">
        <f>+H59+K59+N59+Q59+T59+W59+Z59+AC59+AF59+AI59+AL59+AO59</f>
        <v>0</v>
      </c>
      <c r="D59" s="172">
        <f>+B59-C59</f>
        <v>0</v>
      </c>
      <c r="E59" s="15"/>
      <c r="F59" s="16"/>
      <c r="G59" s="51"/>
      <c r="H59" s="52"/>
      <c r="I59" s="16"/>
      <c r="J59" s="51"/>
      <c r="K59" s="52"/>
      <c r="L59" s="16"/>
      <c r="M59" s="51"/>
      <c r="N59" s="52"/>
      <c r="O59" s="16"/>
      <c r="P59" s="51"/>
      <c r="Q59" s="52"/>
      <c r="R59" s="16"/>
      <c r="S59" s="51"/>
      <c r="T59" s="52"/>
      <c r="U59" s="16"/>
      <c r="V59" s="51"/>
      <c r="W59" s="52"/>
      <c r="X59" s="16"/>
      <c r="Y59" s="51"/>
      <c r="Z59" s="52"/>
      <c r="AA59" s="16"/>
      <c r="AB59" s="51"/>
      <c r="AC59" s="52"/>
      <c r="AD59" s="16"/>
      <c r="AE59" s="51"/>
      <c r="AF59" s="52"/>
      <c r="AG59" s="16"/>
      <c r="AH59" s="51"/>
      <c r="AI59" s="52"/>
      <c r="AJ59" s="16"/>
      <c r="AK59" s="51"/>
      <c r="AL59" s="52"/>
      <c r="AM59" s="16"/>
      <c r="AN59" s="51"/>
      <c r="AO59" s="52"/>
      <c r="AP59" s="16"/>
    </row>
    <row r="60" spans="1:42" s="12" customFormat="1" outlineLevel="1" x14ac:dyDescent="0.3">
      <c r="A60" s="53" t="s">
        <v>77</v>
      </c>
      <c r="B60" s="172">
        <f t="shared" si="140"/>
        <v>0</v>
      </c>
      <c r="C60" s="172">
        <f>+H60+K60+N60+Q60+T60+W60+Z60+AC60+AF60+AI60+AL60+AO60</f>
        <v>0</v>
      </c>
      <c r="D60" s="172">
        <f>+B60-C60</f>
        <v>0</v>
      </c>
      <c r="E60" s="15"/>
      <c r="F60" s="16"/>
      <c r="G60" s="51"/>
      <c r="H60" s="52"/>
      <c r="I60" s="16"/>
      <c r="J60" s="51"/>
      <c r="K60" s="52"/>
      <c r="L60" s="16"/>
      <c r="M60" s="51"/>
      <c r="N60" s="52"/>
      <c r="O60" s="16"/>
      <c r="P60" s="51"/>
      <c r="Q60" s="52"/>
      <c r="R60" s="16"/>
      <c r="S60" s="51"/>
      <c r="T60" s="52"/>
      <c r="U60" s="16"/>
      <c r="V60" s="51"/>
      <c r="W60" s="52"/>
      <c r="X60" s="16"/>
      <c r="Y60" s="51"/>
      <c r="Z60" s="52"/>
      <c r="AA60" s="16"/>
      <c r="AB60" s="51"/>
      <c r="AC60" s="52"/>
      <c r="AD60" s="16"/>
      <c r="AE60" s="51"/>
      <c r="AF60" s="52"/>
      <c r="AG60" s="16"/>
      <c r="AH60" s="51"/>
      <c r="AI60" s="52"/>
      <c r="AJ60" s="16"/>
      <c r="AK60" s="51"/>
      <c r="AL60" s="52"/>
      <c r="AM60" s="16"/>
      <c r="AN60" s="51"/>
      <c r="AO60" s="52"/>
      <c r="AP60" s="16"/>
    </row>
    <row r="61" spans="1:42" s="12" customFormat="1" outlineLevel="1" x14ac:dyDescent="0.3">
      <c r="A61" s="53" t="s">
        <v>77</v>
      </c>
      <c r="B61" s="172">
        <f t="shared" si="140"/>
        <v>0</v>
      </c>
      <c r="C61" s="172">
        <f>+H61+K61+N61+Q61+T61+W61+Z61+AC61+AF61+AI61+AL61+AO61</f>
        <v>0</v>
      </c>
      <c r="D61" s="172">
        <f>+B61-C61</f>
        <v>0</v>
      </c>
      <c r="E61" s="15"/>
      <c r="F61" s="16"/>
      <c r="G61" s="51"/>
      <c r="H61" s="52"/>
      <c r="I61" s="16"/>
      <c r="J61" s="51"/>
      <c r="K61" s="52"/>
      <c r="L61" s="16"/>
      <c r="M61" s="51"/>
      <c r="N61" s="52"/>
      <c r="O61" s="16"/>
      <c r="P61" s="51"/>
      <c r="Q61" s="52"/>
      <c r="R61" s="16"/>
      <c r="S61" s="51"/>
      <c r="T61" s="52"/>
      <c r="U61" s="16"/>
      <c r="V61" s="51"/>
      <c r="W61" s="52"/>
      <c r="X61" s="16"/>
      <c r="Y61" s="51"/>
      <c r="Z61" s="52"/>
      <c r="AA61" s="16"/>
      <c r="AB61" s="51"/>
      <c r="AC61" s="52"/>
      <c r="AD61" s="16"/>
      <c r="AE61" s="51"/>
      <c r="AF61" s="52"/>
      <c r="AG61" s="16"/>
      <c r="AH61" s="51"/>
      <c r="AI61" s="52"/>
      <c r="AJ61" s="16"/>
      <c r="AK61" s="51"/>
      <c r="AL61" s="52"/>
      <c r="AM61" s="16"/>
      <c r="AN61" s="51"/>
      <c r="AO61" s="52"/>
      <c r="AP61" s="16"/>
    </row>
    <row r="62" spans="1:42" s="12" customFormat="1" outlineLevel="1" x14ac:dyDescent="0.3">
      <c r="A62" s="14"/>
      <c r="B62" s="172"/>
      <c r="C62" s="172">
        <f>+H62+K62+N62+Q62+T62+W62+Z62+AC62+AF62+AI62+AL62+AO62</f>
        <v>0</v>
      </c>
      <c r="D62" s="172">
        <f>+B62-C62</f>
        <v>0</v>
      </c>
      <c r="E62" s="15"/>
      <c r="F62" s="16"/>
      <c r="G62" s="51"/>
      <c r="H62" s="52"/>
      <c r="I62" s="16"/>
      <c r="J62" s="51"/>
      <c r="K62" s="52"/>
      <c r="L62" s="16"/>
      <c r="M62" s="51"/>
      <c r="N62" s="52"/>
      <c r="O62" s="16"/>
      <c r="P62" s="51"/>
      <c r="Q62" s="52"/>
      <c r="R62" s="16"/>
      <c r="S62" s="51"/>
      <c r="T62" s="52"/>
      <c r="U62" s="16"/>
      <c r="V62" s="51"/>
      <c r="W62" s="52"/>
      <c r="X62" s="16"/>
      <c r="Y62" s="51"/>
      <c r="Z62" s="52"/>
      <c r="AA62" s="16"/>
      <c r="AB62" s="51"/>
      <c r="AC62" s="52"/>
      <c r="AD62" s="16"/>
      <c r="AE62" s="51"/>
      <c r="AF62" s="52"/>
      <c r="AG62" s="16"/>
      <c r="AH62" s="51"/>
      <c r="AI62" s="52"/>
      <c r="AJ62" s="16"/>
      <c r="AK62" s="51"/>
      <c r="AL62" s="52"/>
      <c r="AM62" s="16"/>
      <c r="AN62" s="51"/>
      <c r="AO62" s="52"/>
      <c r="AP62" s="16"/>
    </row>
    <row r="63" spans="1:42" s="128" customFormat="1" ht="18" x14ac:dyDescent="0.35">
      <c r="A63" s="125" t="s">
        <v>117</v>
      </c>
      <c r="B63" s="174">
        <f>SUM(B64:B68)</f>
        <v>0</v>
      </c>
      <c r="C63" s="174">
        <f>SUM(C64:C68)</f>
        <v>0</v>
      </c>
      <c r="D63" s="174">
        <f>SUM(D64:D68)</f>
        <v>0</v>
      </c>
      <c r="E63" s="129"/>
      <c r="F63" s="129"/>
      <c r="G63" s="126">
        <f>SUM(G64:G68)</f>
        <v>0</v>
      </c>
      <c r="H63" s="126">
        <f>SUM(H64:H68)</f>
        <v>0</v>
      </c>
      <c r="I63" s="127"/>
      <c r="J63" s="126">
        <f t="shared" ref="J63" si="141">SUM(J64:J68)</f>
        <v>0</v>
      </c>
      <c r="K63" s="126">
        <f t="shared" ref="K63" si="142">SUM(K64:K68)</f>
        <v>0</v>
      </c>
      <c r="L63" s="127"/>
      <c r="M63" s="126">
        <f t="shared" ref="M63" si="143">SUM(M64:M68)</f>
        <v>0</v>
      </c>
      <c r="N63" s="126">
        <f t="shared" ref="N63" si="144">SUM(N64:N68)</f>
        <v>0</v>
      </c>
      <c r="O63" s="127"/>
      <c r="P63" s="126">
        <f t="shared" ref="P63" si="145">SUM(P64:P68)</f>
        <v>0</v>
      </c>
      <c r="Q63" s="126">
        <f t="shared" ref="Q63" si="146">SUM(Q64:Q68)</f>
        <v>0</v>
      </c>
      <c r="R63" s="127"/>
      <c r="S63" s="126">
        <f t="shared" ref="S63" si="147">SUM(S64:S68)</f>
        <v>0</v>
      </c>
      <c r="T63" s="126">
        <f t="shared" ref="T63" si="148">SUM(T64:T68)</f>
        <v>0</v>
      </c>
      <c r="U63" s="127"/>
      <c r="V63" s="126">
        <f t="shared" ref="V63" si="149">SUM(V64:V68)</f>
        <v>0</v>
      </c>
      <c r="W63" s="126">
        <f t="shared" ref="W63" si="150">SUM(W64:W68)</f>
        <v>0</v>
      </c>
      <c r="X63" s="127"/>
      <c r="Y63" s="126">
        <f t="shared" ref="Y63" si="151">SUM(Y64:Y68)</f>
        <v>0</v>
      </c>
      <c r="Z63" s="126">
        <f t="shared" ref="Z63" si="152">SUM(Z64:Z68)</f>
        <v>0</v>
      </c>
      <c r="AA63" s="127"/>
      <c r="AB63" s="126">
        <f t="shared" ref="AB63" si="153">SUM(AB64:AB68)</f>
        <v>0</v>
      </c>
      <c r="AC63" s="126">
        <f t="shared" ref="AC63" si="154">SUM(AC64:AC68)</f>
        <v>0</v>
      </c>
      <c r="AD63" s="127"/>
      <c r="AE63" s="126">
        <f t="shared" ref="AE63" si="155">SUM(AE64:AE68)</f>
        <v>0</v>
      </c>
      <c r="AF63" s="126">
        <f t="shared" ref="AF63" si="156">SUM(AF64:AF68)</f>
        <v>0</v>
      </c>
      <c r="AG63" s="127"/>
      <c r="AH63" s="126">
        <f t="shared" ref="AH63" si="157">SUM(AH64:AH68)</f>
        <v>0</v>
      </c>
      <c r="AI63" s="126">
        <f t="shared" ref="AI63" si="158">SUM(AI64:AI68)</f>
        <v>0</v>
      </c>
      <c r="AJ63" s="127"/>
      <c r="AK63" s="126">
        <f t="shared" ref="AK63" si="159">SUM(AK64:AK68)</f>
        <v>0</v>
      </c>
      <c r="AL63" s="126">
        <f t="shared" ref="AL63" si="160">SUM(AL64:AL68)</f>
        <v>0</v>
      </c>
      <c r="AM63" s="127"/>
      <c r="AN63" s="126">
        <f t="shared" ref="AN63" si="161">SUM(AN64:AN68)</f>
        <v>0</v>
      </c>
      <c r="AO63" s="126">
        <f t="shared" ref="AO63" si="162">SUM(AO64:AO68)</f>
        <v>0</v>
      </c>
      <c r="AP63" s="127"/>
    </row>
    <row r="64" spans="1:42" s="12" customFormat="1" outlineLevel="1" x14ac:dyDescent="0.3">
      <c r="A64" s="53" t="s">
        <v>77</v>
      </c>
      <c r="B64" s="172">
        <f>+G64+J64+M64+P64+S64+V64+Y64+AB64+AE64+AH64+AK64+AN64</f>
        <v>0</v>
      </c>
      <c r="C64" s="172">
        <f>+H64+K64+N64+Q64+T64+W64+Z64+AC64+AF64+AI64+AL64+AO64</f>
        <v>0</v>
      </c>
      <c r="D64" s="172">
        <f>+B64-C64</f>
        <v>0</v>
      </c>
      <c r="E64" s="54"/>
      <c r="F64" s="8"/>
      <c r="G64" s="55"/>
      <c r="H64" s="56"/>
      <c r="I64" s="8"/>
      <c r="J64" s="55"/>
      <c r="K64" s="56"/>
      <c r="L64" s="8"/>
      <c r="M64" s="55"/>
      <c r="N64" s="56"/>
      <c r="O64" s="8"/>
      <c r="P64" s="55"/>
      <c r="Q64" s="56"/>
      <c r="R64" s="8"/>
      <c r="S64" s="55"/>
      <c r="T64" s="56"/>
      <c r="U64" s="8"/>
      <c r="V64" s="55"/>
      <c r="W64" s="56"/>
      <c r="X64" s="8"/>
      <c r="Y64" s="55"/>
      <c r="Z64" s="56"/>
      <c r="AA64" s="8"/>
      <c r="AB64" s="55"/>
      <c r="AC64" s="56"/>
      <c r="AD64" s="8"/>
      <c r="AE64" s="55"/>
      <c r="AF64" s="56"/>
      <c r="AG64" s="8"/>
      <c r="AH64" s="55"/>
      <c r="AI64" s="56"/>
      <c r="AJ64" s="8"/>
      <c r="AK64" s="55"/>
      <c r="AL64" s="56"/>
      <c r="AM64" s="8"/>
      <c r="AN64" s="55"/>
      <c r="AO64" s="56"/>
      <c r="AP64" s="8"/>
    </row>
    <row r="65" spans="1:42" s="12" customFormat="1" outlineLevel="1" x14ac:dyDescent="0.3">
      <c r="A65" s="53" t="s">
        <v>77</v>
      </c>
      <c r="B65" s="172">
        <f t="shared" ref="B65:B67" si="163">+G65+J65+M65+P65+S65+V65+Y65+AB65+AE65+AH65+AK65+AN65</f>
        <v>0</v>
      </c>
      <c r="C65" s="172">
        <f>+H65+K65+N65+Q65+T65+W65+Z65+AC65+AF65+AI65+AL65+AO65</f>
        <v>0</v>
      </c>
      <c r="D65" s="172">
        <f>+B65-C65</f>
        <v>0</v>
      </c>
      <c r="E65" s="15"/>
      <c r="F65" s="16"/>
      <c r="G65" s="51"/>
      <c r="H65" s="52"/>
      <c r="I65" s="16"/>
      <c r="J65" s="51"/>
      <c r="K65" s="52"/>
      <c r="L65" s="16"/>
      <c r="M65" s="51"/>
      <c r="N65" s="52"/>
      <c r="O65" s="16"/>
      <c r="P65" s="51"/>
      <c r="Q65" s="52"/>
      <c r="R65" s="16"/>
      <c r="S65" s="51"/>
      <c r="T65" s="52"/>
      <c r="U65" s="16"/>
      <c r="V65" s="51"/>
      <c r="W65" s="52"/>
      <c r="X65" s="16"/>
      <c r="Y65" s="51"/>
      <c r="Z65" s="52"/>
      <c r="AA65" s="16"/>
      <c r="AB65" s="51"/>
      <c r="AC65" s="52"/>
      <c r="AD65" s="16"/>
      <c r="AE65" s="51"/>
      <c r="AF65" s="52"/>
      <c r="AG65" s="16"/>
      <c r="AH65" s="51"/>
      <c r="AI65" s="52"/>
      <c r="AJ65" s="16"/>
      <c r="AK65" s="51"/>
      <c r="AL65" s="52"/>
      <c r="AM65" s="16"/>
      <c r="AN65" s="51"/>
      <c r="AO65" s="52"/>
      <c r="AP65" s="16"/>
    </row>
    <row r="66" spans="1:42" s="12" customFormat="1" outlineLevel="1" x14ac:dyDescent="0.3">
      <c r="A66" s="53" t="s">
        <v>77</v>
      </c>
      <c r="B66" s="172">
        <f t="shared" si="163"/>
        <v>0</v>
      </c>
      <c r="C66" s="172">
        <f>+H66+K66+N66+Q66+T66+W66+Z66+AC66+AF66+AI66+AL66+AO66</f>
        <v>0</v>
      </c>
      <c r="D66" s="172">
        <f>+B66-C66</f>
        <v>0</v>
      </c>
      <c r="E66" s="15"/>
      <c r="F66" s="16"/>
      <c r="G66" s="51"/>
      <c r="H66" s="52"/>
      <c r="I66" s="16"/>
      <c r="J66" s="51"/>
      <c r="K66" s="52"/>
      <c r="L66" s="16"/>
      <c r="M66" s="51"/>
      <c r="N66" s="52"/>
      <c r="O66" s="16"/>
      <c r="P66" s="51"/>
      <c r="Q66" s="52"/>
      <c r="R66" s="16"/>
      <c r="S66" s="51"/>
      <c r="T66" s="52"/>
      <c r="U66" s="16"/>
      <c r="V66" s="51"/>
      <c r="W66" s="52"/>
      <c r="X66" s="16"/>
      <c r="Y66" s="51"/>
      <c r="Z66" s="52"/>
      <c r="AA66" s="16"/>
      <c r="AB66" s="51"/>
      <c r="AC66" s="52"/>
      <c r="AD66" s="16"/>
      <c r="AE66" s="51"/>
      <c r="AF66" s="52"/>
      <c r="AG66" s="16"/>
      <c r="AH66" s="51"/>
      <c r="AI66" s="52"/>
      <c r="AJ66" s="16"/>
      <c r="AK66" s="51"/>
      <c r="AL66" s="52"/>
      <c r="AM66" s="16"/>
      <c r="AN66" s="51"/>
      <c r="AO66" s="52"/>
      <c r="AP66" s="16"/>
    </row>
    <row r="67" spans="1:42" s="12" customFormat="1" outlineLevel="1" x14ac:dyDescent="0.3">
      <c r="A67" s="53" t="s">
        <v>77</v>
      </c>
      <c r="B67" s="172">
        <f t="shared" si="163"/>
        <v>0</v>
      </c>
      <c r="C67" s="172">
        <f>+H67+K67+N67+Q67+T67+W67+Z67+AC67+AF67+AI67+AL67+AO67</f>
        <v>0</v>
      </c>
      <c r="D67" s="172">
        <f>+B67-C67</f>
        <v>0</v>
      </c>
      <c r="E67" s="15"/>
      <c r="F67" s="16"/>
      <c r="G67" s="51"/>
      <c r="H67" s="52"/>
      <c r="I67" s="16"/>
      <c r="J67" s="51"/>
      <c r="K67" s="52"/>
      <c r="L67" s="16"/>
      <c r="M67" s="51"/>
      <c r="N67" s="52"/>
      <c r="O67" s="16"/>
      <c r="P67" s="51"/>
      <c r="Q67" s="52"/>
      <c r="R67" s="16"/>
      <c r="S67" s="51"/>
      <c r="T67" s="52"/>
      <c r="U67" s="16"/>
      <c r="V67" s="51"/>
      <c r="W67" s="52"/>
      <c r="X67" s="16"/>
      <c r="Y67" s="51"/>
      <c r="Z67" s="52"/>
      <c r="AA67" s="16"/>
      <c r="AB67" s="51"/>
      <c r="AC67" s="52"/>
      <c r="AD67" s="16"/>
      <c r="AE67" s="51"/>
      <c r="AF67" s="52"/>
      <c r="AG67" s="16"/>
      <c r="AH67" s="51"/>
      <c r="AI67" s="52"/>
      <c r="AJ67" s="16"/>
      <c r="AK67" s="51"/>
      <c r="AL67" s="52"/>
      <c r="AM67" s="16"/>
      <c r="AN67" s="51"/>
      <c r="AO67" s="52"/>
      <c r="AP67" s="16"/>
    </row>
    <row r="68" spans="1:42" s="12" customFormat="1" outlineLevel="1" x14ac:dyDescent="0.3">
      <c r="A68" s="14"/>
      <c r="B68" s="172"/>
      <c r="C68" s="172">
        <f>+H68+K68+N68+Q68+T68+W68+Z68+AC68+AF68+AI68+AL68+AO68</f>
        <v>0</v>
      </c>
      <c r="D68" s="172">
        <f>+B68-C68</f>
        <v>0</v>
      </c>
      <c r="E68" s="15"/>
      <c r="F68" s="16"/>
      <c r="G68" s="51"/>
      <c r="H68" s="52"/>
      <c r="I68" s="16"/>
      <c r="J68" s="51"/>
      <c r="K68" s="52"/>
      <c r="L68" s="16"/>
      <c r="M68" s="51"/>
      <c r="N68" s="52"/>
      <c r="O68" s="16"/>
      <c r="P68" s="51"/>
      <c r="Q68" s="52"/>
      <c r="R68" s="16"/>
      <c r="S68" s="51"/>
      <c r="T68" s="52"/>
      <c r="U68" s="16"/>
      <c r="V68" s="51"/>
      <c r="W68" s="52"/>
      <c r="X68" s="16"/>
      <c r="Y68" s="51"/>
      <c r="Z68" s="52"/>
      <c r="AA68" s="16"/>
      <c r="AB68" s="51"/>
      <c r="AC68" s="52"/>
      <c r="AD68" s="16"/>
      <c r="AE68" s="51"/>
      <c r="AF68" s="52"/>
      <c r="AG68" s="16"/>
      <c r="AH68" s="51"/>
      <c r="AI68" s="52"/>
      <c r="AJ68" s="16"/>
      <c r="AK68" s="51"/>
      <c r="AL68" s="52"/>
      <c r="AM68" s="16"/>
      <c r="AN68" s="51"/>
      <c r="AO68" s="52"/>
      <c r="AP68" s="16"/>
    </row>
    <row r="69" spans="1:42" s="12" customFormat="1" x14ac:dyDescent="0.3">
      <c r="A69" s="57" t="s">
        <v>72</v>
      </c>
      <c r="B69" s="178"/>
      <c r="C69" s="179"/>
      <c r="D69" s="17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</row>
    <row r="72" spans="1:42" s="60" customFormat="1" ht="21.6" thickBot="1" x14ac:dyDescent="0.45">
      <c r="A72" s="59" t="s">
        <v>73</v>
      </c>
      <c r="B72" s="180">
        <f>SUM(B73:B121)-B74-B80-B86-B92-B116</f>
        <v>0</v>
      </c>
      <c r="C72" s="180">
        <f t="shared" ref="C72:D72" si="164">SUM(C73:C121)-C74-C80-C86-C92-C116</f>
        <v>0</v>
      </c>
      <c r="D72" s="180">
        <f t="shared" si="164"/>
        <v>0</v>
      </c>
      <c r="E72" s="61"/>
      <c r="G72" s="60">
        <f>SUM(G73:G121)/2</f>
        <v>0</v>
      </c>
      <c r="H72" s="60">
        <f>SUM(H73:H121)/2</f>
        <v>0</v>
      </c>
      <c r="J72" s="60">
        <f t="shared" ref="J72:K72" si="165">SUM(J73:J121)/2</f>
        <v>0</v>
      </c>
      <c r="K72" s="60">
        <f t="shared" si="165"/>
        <v>0</v>
      </c>
      <c r="M72" s="60">
        <f t="shared" ref="M72:N72" si="166">SUM(M73:M121)/2</f>
        <v>0</v>
      </c>
      <c r="N72" s="60">
        <f t="shared" si="166"/>
        <v>0</v>
      </c>
      <c r="P72" s="60">
        <f t="shared" ref="P72:Q72" si="167">SUM(P73:P121)/2</f>
        <v>0</v>
      </c>
      <c r="Q72" s="60">
        <f t="shared" si="167"/>
        <v>0</v>
      </c>
      <c r="S72" s="60">
        <f t="shared" ref="S72:T72" si="168">SUM(S73:S121)/2</f>
        <v>0</v>
      </c>
      <c r="T72" s="60">
        <f t="shared" si="168"/>
        <v>0</v>
      </c>
      <c r="V72" s="60">
        <f t="shared" ref="V72:W72" si="169">SUM(V73:V121)/2</f>
        <v>0</v>
      </c>
      <c r="W72" s="60">
        <f t="shared" si="169"/>
        <v>0</v>
      </c>
      <c r="Y72" s="60">
        <f t="shared" ref="Y72:Z72" si="170">SUM(Y73:Y121)/2</f>
        <v>0</v>
      </c>
      <c r="Z72" s="60">
        <f t="shared" si="170"/>
        <v>0</v>
      </c>
      <c r="AB72" s="60">
        <f t="shared" ref="AB72:AC72" si="171">SUM(AB73:AB121)/2</f>
        <v>0</v>
      </c>
      <c r="AC72" s="60">
        <f t="shared" si="171"/>
        <v>0</v>
      </c>
      <c r="AE72" s="60">
        <f t="shared" ref="AE72:AF72" si="172">SUM(AE73:AE121)/2</f>
        <v>0</v>
      </c>
      <c r="AF72" s="60">
        <f t="shared" si="172"/>
        <v>0</v>
      </c>
      <c r="AH72" s="60">
        <f t="shared" ref="AH72:AI72" si="173">SUM(AH73:AH121)/2</f>
        <v>0</v>
      </c>
      <c r="AI72" s="60">
        <f t="shared" si="173"/>
        <v>0</v>
      </c>
      <c r="AK72" s="60">
        <f t="shared" ref="AK72:AL72" si="174">SUM(AK73:AK121)/2</f>
        <v>0</v>
      </c>
      <c r="AL72" s="60">
        <f t="shared" si="174"/>
        <v>0</v>
      </c>
      <c r="AN72" s="60">
        <f t="shared" ref="AN72:AO72" si="175">SUM(AN73:AN121)/2</f>
        <v>0</v>
      </c>
      <c r="AO72" s="60">
        <f t="shared" si="175"/>
        <v>0</v>
      </c>
    </row>
    <row r="73" spans="1:42" s="12" customFormat="1" ht="14.4" customHeight="1" thickTop="1" x14ac:dyDescent="0.3">
      <c r="A73" s="14"/>
      <c r="B73" s="172"/>
      <c r="C73" s="172"/>
      <c r="D73" s="172"/>
      <c r="E73" s="15"/>
      <c r="F73" s="16"/>
      <c r="G73" s="51"/>
      <c r="H73" s="52"/>
      <c r="I73" s="16"/>
      <c r="J73" s="51"/>
      <c r="K73" s="52"/>
      <c r="L73" s="16"/>
      <c r="M73" s="51"/>
      <c r="N73" s="52"/>
      <c r="O73" s="16"/>
      <c r="P73" s="51"/>
      <c r="Q73" s="52"/>
      <c r="R73" s="16"/>
      <c r="S73" s="51"/>
      <c r="T73" s="52"/>
      <c r="U73" s="16"/>
      <c r="V73" s="51"/>
      <c r="W73" s="52"/>
      <c r="X73" s="16"/>
      <c r="Y73" s="51"/>
      <c r="Z73" s="52"/>
      <c r="AA73" s="16"/>
      <c r="AB73" s="51"/>
      <c r="AC73" s="52"/>
      <c r="AD73" s="16"/>
      <c r="AE73" s="51"/>
      <c r="AF73" s="52"/>
      <c r="AG73" s="16"/>
      <c r="AH73" s="51"/>
      <c r="AI73" s="52"/>
      <c r="AJ73" s="16"/>
      <c r="AK73" s="51"/>
      <c r="AL73" s="52"/>
      <c r="AM73" s="16"/>
      <c r="AN73" s="51"/>
      <c r="AO73" s="52"/>
      <c r="AP73" s="16"/>
    </row>
    <row r="74" spans="1:42" s="133" customFormat="1" ht="18" x14ac:dyDescent="0.35">
      <c r="A74" s="130" t="s">
        <v>126</v>
      </c>
      <c r="B74" s="181">
        <f>SUM(B75:B79)</f>
        <v>0</v>
      </c>
      <c r="C74" s="181">
        <f>SUM(C75:C79)</f>
        <v>0</v>
      </c>
      <c r="D74" s="181">
        <f>SUM(D75:D79)</f>
        <v>0</v>
      </c>
      <c r="E74" s="132"/>
      <c r="F74" s="132"/>
      <c r="G74" s="131">
        <f>SUM(G75:G79)</f>
        <v>0</v>
      </c>
      <c r="H74" s="131">
        <f>SUM(H75:H79)</f>
        <v>0</v>
      </c>
      <c r="I74" s="132"/>
      <c r="J74" s="131">
        <f t="shared" ref="J74" si="176">SUM(J75:J79)</f>
        <v>0</v>
      </c>
      <c r="K74" s="131">
        <f t="shared" ref="K74" si="177">SUM(K75:K79)</f>
        <v>0</v>
      </c>
      <c r="L74" s="132"/>
      <c r="M74" s="131">
        <f t="shared" ref="M74" si="178">SUM(M75:M79)</f>
        <v>0</v>
      </c>
      <c r="N74" s="131">
        <f t="shared" ref="N74" si="179">SUM(N75:N79)</f>
        <v>0</v>
      </c>
      <c r="O74" s="132"/>
      <c r="P74" s="131">
        <f t="shared" ref="P74" si="180">SUM(P75:P79)</f>
        <v>0</v>
      </c>
      <c r="Q74" s="131">
        <f t="shared" ref="Q74" si="181">SUM(Q75:Q79)</f>
        <v>0</v>
      </c>
      <c r="R74" s="132"/>
      <c r="S74" s="131">
        <f t="shared" ref="S74" si="182">SUM(S75:S79)</f>
        <v>0</v>
      </c>
      <c r="T74" s="131">
        <f t="shared" ref="T74" si="183">SUM(T75:T79)</f>
        <v>0</v>
      </c>
      <c r="U74" s="132"/>
      <c r="V74" s="131">
        <f t="shared" ref="V74" si="184">SUM(V75:V79)</f>
        <v>0</v>
      </c>
      <c r="W74" s="131">
        <f t="shared" ref="W74" si="185">SUM(W75:W79)</f>
        <v>0</v>
      </c>
      <c r="X74" s="132"/>
      <c r="Y74" s="131">
        <f t="shared" ref="Y74" si="186">SUM(Y75:Y79)</f>
        <v>0</v>
      </c>
      <c r="Z74" s="131">
        <f t="shared" ref="Z74" si="187">SUM(Z75:Z79)</f>
        <v>0</v>
      </c>
      <c r="AA74" s="132"/>
      <c r="AB74" s="131">
        <f t="shared" ref="AB74" si="188">SUM(AB75:AB79)</f>
        <v>0</v>
      </c>
      <c r="AC74" s="131">
        <f t="shared" ref="AC74" si="189">SUM(AC75:AC79)</f>
        <v>0</v>
      </c>
      <c r="AD74" s="132"/>
      <c r="AE74" s="131">
        <f t="shared" ref="AE74" si="190">SUM(AE75:AE79)</f>
        <v>0</v>
      </c>
      <c r="AF74" s="131">
        <f t="shared" ref="AF74" si="191">SUM(AF75:AF79)</f>
        <v>0</v>
      </c>
      <c r="AG74" s="132"/>
      <c r="AH74" s="131">
        <f t="shared" ref="AH74" si="192">SUM(AH75:AH79)</f>
        <v>0</v>
      </c>
      <c r="AI74" s="131">
        <f t="shared" ref="AI74" si="193">SUM(AI75:AI79)</f>
        <v>0</v>
      </c>
      <c r="AJ74" s="132"/>
      <c r="AK74" s="131">
        <f t="shared" ref="AK74" si="194">SUM(AK75:AK79)</f>
        <v>0</v>
      </c>
      <c r="AL74" s="131">
        <f t="shared" ref="AL74" si="195">SUM(AL75:AL79)</f>
        <v>0</v>
      </c>
      <c r="AM74" s="132"/>
      <c r="AN74" s="131">
        <f t="shared" ref="AN74" si="196">SUM(AN75:AN79)</f>
        <v>0</v>
      </c>
      <c r="AO74" s="131">
        <f t="shared" ref="AO74" si="197">SUM(AO75:AO79)</f>
        <v>0</v>
      </c>
      <c r="AP74" s="132"/>
    </row>
    <row r="75" spans="1:42" s="12" customFormat="1" outlineLevel="1" x14ac:dyDescent="0.3">
      <c r="A75" s="53" t="s">
        <v>77</v>
      </c>
      <c r="B75" s="172">
        <f>+G75+J75+M75+P75+S75+V75+Y75+AB75+AE75+AH75+AK75+AN75</f>
        <v>0</v>
      </c>
      <c r="C75" s="172">
        <f>+H75+K75+N75+Q75+T75+W75+Z75+AC75+AF75+AI75+AL75+AO75</f>
        <v>0</v>
      </c>
      <c r="D75" s="172">
        <f>+B75-C75</f>
        <v>0</v>
      </c>
      <c r="E75" s="54"/>
      <c r="F75" s="8"/>
      <c r="G75" s="55"/>
      <c r="H75" s="56"/>
      <c r="I75" s="8"/>
      <c r="J75" s="55"/>
      <c r="K75" s="56"/>
      <c r="L75" s="8"/>
      <c r="M75" s="55"/>
      <c r="N75" s="56"/>
      <c r="O75" s="8"/>
      <c r="P75" s="55"/>
      <c r="Q75" s="56"/>
      <c r="R75" s="8"/>
      <c r="S75" s="55"/>
      <c r="T75" s="56"/>
      <c r="U75" s="8"/>
      <c r="V75" s="55"/>
      <c r="W75" s="56"/>
      <c r="X75" s="8"/>
      <c r="Y75" s="55"/>
      <c r="Z75" s="56"/>
      <c r="AA75" s="8"/>
      <c r="AB75" s="55"/>
      <c r="AC75" s="56"/>
      <c r="AD75" s="8"/>
      <c r="AE75" s="55"/>
      <c r="AF75" s="56"/>
      <c r="AG75" s="8"/>
      <c r="AH75" s="55"/>
      <c r="AI75" s="56"/>
      <c r="AJ75" s="8"/>
      <c r="AK75" s="55"/>
      <c r="AL75" s="56"/>
      <c r="AM75" s="8"/>
      <c r="AN75" s="55"/>
      <c r="AO75" s="56"/>
      <c r="AP75" s="8"/>
    </row>
    <row r="76" spans="1:42" s="12" customFormat="1" outlineLevel="1" x14ac:dyDescent="0.3">
      <c r="A76" s="53" t="s">
        <v>77</v>
      </c>
      <c r="B76" s="172">
        <f t="shared" ref="B76:B78" si="198">+G76+J76+M76+P76+S76+V76+Y76+AB76+AE76+AH76+AK76+AN76</f>
        <v>0</v>
      </c>
      <c r="C76" s="172">
        <f>+H76+K76+N76+Q76+T76+W76+Z76+AC76+AF76+AI76+AL76+AO76</f>
        <v>0</v>
      </c>
      <c r="D76" s="172">
        <f>+B76-C76</f>
        <v>0</v>
      </c>
      <c r="E76" s="54"/>
      <c r="F76" s="8"/>
      <c r="G76" s="55"/>
      <c r="H76" s="56"/>
      <c r="I76" s="8"/>
      <c r="J76" s="55"/>
      <c r="K76" s="56"/>
      <c r="L76" s="8"/>
      <c r="M76" s="55"/>
      <c r="N76" s="56"/>
      <c r="O76" s="8"/>
      <c r="P76" s="55"/>
      <c r="Q76" s="56"/>
      <c r="R76" s="8"/>
      <c r="S76" s="55"/>
      <c r="T76" s="56"/>
      <c r="U76" s="8"/>
      <c r="V76" s="55"/>
      <c r="W76" s="56"/>
      <c r="X76" s="8"/>
      <c r="Y76" s="55"/>
      <c r="Z76" s="56"/>
      <c r="AA76" s="8"/>
      <c r="AB76" s="55"/>
      <c r="AC76" s="56"/>
      <c r="AD76" s="8"/>
      <c r="AE76" s="55"/>
      <c r="AF76" s="56"/>
      <c r="AG76" s="8"/>
      <c r="AH76" s="55"/>
      <c r="AI76" s="56"/>
      <c r="AJ76" s="8"/>
      <c r="AK76" s="55"/>
      <c r="AL76" s="56"/>
      <c r="AM76" s="8"/>
      <c r="AN76" s="55"/>
      <c r="AO76" s="56"/>
      <c r="AP76" s="8"/>
    </row>
    <row r="77" spans="1:42" s="12" customFormat="1" outlineLevel="1" x14ac:dyDescent="0.3">
      <c r="A77" s="53" t="s">
        <v>77</v>
      </c>
      <c r="B77" s="172">
        <f t="shared" si="198"/>
        <v>0</v>
      </c>
      <c r="C77" s="172">
        <f>+H77+K77+N77+Q77+T77+W77+Z77+AC77+AF77+AI77+AL77+AO77</f>
        <v>0</v>
      </c>
      <c r="D77" s="172">
        <f>+B77-C77</f>
        <v>0</v>
      </c>
      <c r="E77" s="54"/>
      <c r="F77" s="8"/>
      <c r="G77" s="55"/>
      <c r="H77" s="56"/>
      <c r="I77" s="8"/>
      <c r="J77" s="55"/>
      <c r="K77" s="56"/>
      <c r="L77" s="8"/>
      <c r="M77" s="55"/>
      <c r="N77" s="56"/>
      <c r="O77" s="8"/>
      <c r="P77" s="55"/>
      <c r="Q77" s="56"/>
      <c r="R77" s="8"/>
      <c r="S77" s="55"/>
      <c r="T77" s="56"/>
      <c r="U77" s="8"/>
      <c r="V77" s="55"/>
      <c r="W77" s="56"/>
      <c r="X77" s="8"/>
      <c r="Y77" s="55"/>
      <c r="Z77" s="56"/>
      <c r="AA77" s="8"/>
      <c r="AB77" s="55"/>
      <c r="AC77" s="56"/>
      <c r="AD77" s="8"/>
      <c r="AE77" s="55"/>
      <c r="AF77" s="56"/>
      <c r="AG77" s="8"/>
      <c r="AH77" s="55"/>
      <c r="AI77" s="56"/>
      <c r="AJ77" s="8"/>
      <c r="AK77" s="55"/>
      <c r="AL77" s="56"/>
      <c r="AM77" s="8"/>
      <c r="AN77" s="55"/>
      <c r="AO77" s="56"/>
      <c r="AP77" s="8"/>
    </row>
    <row r="78" spans="1:42" s="12" customFormat="1" outlineLevel="1" x14ac:dyDescent="0.3">
      <c r="A78" s="53" t="s">
        <v>77</v>
      </c>
      <c r="B78" s="172">
        <f t="shared" si="198"/>
        <v>0</v>
      </c>
      <c r="C78" s="172">
        <f>+H78+K78+N78+Q78+T78+W78+Z78+AC78+AF78+AI78+AL78+AO78</f>
        <v>0</v>
      </c>
      <c r="D78" s="172">
        <f>+B78-C78</f>
        <v>0</v>
      </c>
      <c r="E78" s="54"/>
      <c r="F78" s="8"/>
      <c r="G78" s="55"/>
      <c r="H78" s="56"/>
      <c r="I78" s="8"/>
      <c r="J78" s="55"/>
      <c r="K78" s="56"/>
      <c r="L78" s="8"/>
      <c r="M78" s="55"/>
      <c r="N78" s="56"/>
      <c r="O78" s="8"/>
      <c r="P78" s="55"/>
      <c r="Q78" s="56"/>
      <c r="R78" s="8"/>
      <c r="S78" s="55"/>
      <c r="T78" s="56"/>
      <c r="U78" s="8"/>
      <c r="V78" s="55"/>
      <c r="W78" s="56"/>
      <c r="X78" s="8"/>
      <c r="Y78" s="55"/>
      <c r="Z78" s="56"/>
      <c r="AA78" s="8"/>
      <c r="AB78" s="55"/>
      <c r="AC78" s="56"/>
      <c r="AD78" s="8"/>
      <c r="AE78" s="55"/>
      <c r="AF78" s="56"/>
      <c r="AG78" s="8"/>
      <c r="AH78" s="55"/>
      <c r="AI78" s="56"/>
      <c r="AJ78" s="8"/>
      <c r="AK78" s="55"/>
      <c r="AL78" s="56"/>
      <c r="AM78" s="8"/>
      <c r="AN78" s="55"/>
      <c r="AO78" s="56"/>
      <c r="AP78" s="8"/>
    </row>
    <row r="79" spans="1:42" s="12" customFormat="1" outlineLevel="1" x14ac:dyDescent="0.3">
      <c r="A79" s="53"/>
      <c r="B79" s="173"/>
      <c r="C79" s="172">
        <f>+H79+K79+N79+Q79+T79+W79+Z79+AC79+AF79+AI79+AL79+AO79</f>
        <v>0</v>
      </c>
      <c r="D79" s="172">
        <f>+B79-C79</f>
        <v>0</v>
      </c>
      <c r="E79" s="54"/>
      <c r="F79" s="8"/>
      <c r="G79" s="55"/>
      <c r="H79" s="56"/>
      <c r="I79" s="8"/>
      <c r="J79" s="55"/>
      <c r="K79" s="56"/>
      <c r="L79" s="8"/>
      <c r="M79" s="55"/>
      <c r="N79" s="56"/>
      <c r="O79" s="8"/>
      <c r="P79" s="55"/>
      <c r="Q79" s="56"/>
      <c r="R79" s="8"/>
      <c r="S79" s="55"/>
      <c r="T79" s="56"/>
      <c r="U79" s="8"/>
      <c r="V79" s="55"/>
      <c r="W79" s="56"/>
      <c r="X79" s="8"/>
      <c r="Y79" s="55"/>
      <c r="Z79" s="56"/>
      <c r="AA79" s="8"/>
      <c r="AB79" s="55"/>
      <c r="AC79" s="56"/>
      <c r="AD79" s="8"/>
      <c r="AE79" s="55"/>
      <c r="AF79" s="56"/>
      <c r="AG79" s="8"/>
      <c r="AH79" s="55"/>
      <c r="AI79" s="56"/>
      <c r="AJ79" s="8"/>
      <c r="AK79" s="55"/>
      <c r="AL79" s="56"/>
      <c r="AM79" s="8"/>
      <c r="AN79" s="55"/>
      <c r="AO79" s="56"/>
      <c r="AP79" s="8"/>
    </row>
    <row r="80" spans="1:42" s="102" customFormat="1" ht="18" x14ac:dyDescent="0.35">
      <c r="A80" s="134" t="s">
        <v>127</v>
      </c>
      <c r="B80" s="182">
        <f>SUM(B81:B85)</f>
        <v>0</v>
      </c>
      <c r="C80" s="182">
        <f>SUM(C81:C85)</f>
        <v>0</v>
      </c>
      <c r="D80" s="182">
        <f>SUM(D81:D85)</f>
        <v>0</v>
      </c>
      <c r="E80" s="136"/>
      <c r="F80" s="136"/>
      <c r="G80" s="135">
        <f>SUM(G81:G85)</f>
        <v>0</v>
      </c>
      <c r="H80" s="135">
        <f>SUM(H81:H85)</f>
        <v>0</v>
      </c>
      <c r="I80" s="136"/>
      <c r="J80" s="135">
        <f t="shared" ref="J80" si="199">SUM(J81:J85)</f>
        <v>0</v>
      </c>
      <c r="K80" s="135">
        <f t="shared" ref="K80" si="200">SUM(K81:K85)</f>
        <v>0</v>
      </c>
      <c r="L80" s="136"/>
      <c r="M80" s="135">
        <f t="shared" ref="M80" si="201">SUM(M81:M85)</f>
        <v>0</v>
      </c>
      <c r="N80" s="135">
        <f t="shared" ref="N80" si="202">SUM(N81:N85)</f>
        <v>0</v>
      </c>
      <c r="O80" s="136"/>
      <c r="P80" s="135">
        <f t="shared" ref="P80" si="203">SUM(P81:P85)</f>
        <v>0</v>
      </c>
      <c r="Q80" s="135">
        <f t="shared" ref="Q80" si="204">SUM(Q81:Q85)</f>
        <v>0</v>
      </c>
      <c r="R80" s="136"/>
      <c r="S80" s="135">
        <f t="shared" ref="S80" si="205">SUM(S81:S85)</f>
        <v>0</v>
      </c>
      <c r="T80" s="135">
        <f t="shared" ref="T80" si="206">SUM(T81:T85)</f>
        <v>0</v>
      </c>
      <c r="U80" s="136"/>
      <c r="V80" s="135">
        <f t="shared" ref="V80" si="207">SUM(V81:V85)</f>
        <v>0</v>
      </c>
      <c r="W80" s="135">
        <f t="shared" ref="W80" si="208">SUM(W81:W85)</f>
        <v>0</v>
      </c>
      <c r="X80" s="136"/>
      <c r="Y80" s="135">
        <f t="shared" ref="Y80" si="209">SUM(Y81:Y85)</f>
        <v>0</v>
      </c>
      <c r="Z80" s="135">
        <f t="shared" ref="Z80" si="210">SUM(Z81:Z85)</f>
        <v>0</v>
      </c>
      <c r="AA80" s="136"/>
      <c r="AB80" s="135">
        <f t="shared" ref="AB80" si="211">SUM(AB81:AB85)</f>
        <v>0</v>
      </c>
      <c r="AC80" s="135">
        <f t="shared" ref="AC80" si="212">SUM(AC81:AC85)</f>
        <v>0</v>
      </c>
      <c r="AD80" s="136"/>
      <c r="AE80" s="135">
        <f t="shared" ref="AE80" si="213">SUM(AE81:AE85)</f>
        <v>0</v>
      </c>
      <c r="AF80" s="135">
        <f t="shared" ref="AF80" si="214">SUM(AF81:AF85)</f>
        <v>0</v>
      </c>
      <c r="AG80" s="136"/>
      <c r="AH80" s="135">
        <f t="shared" ref="AH80" si="215">SUM(AH81:AH85)</f>
        <v>0</v>
      </c>
      <c r="AI80" s="135">
        <f t="shared" ref="AI80" si="216">SUM(AI81:AI85)</f>
        <v>0</v>
      </c>
      <c r="AJ80" s="136"/>
      <c r="AK80" s="135">
        <f t="shared" ref="AK80" si="217">SUM(AK81:AK85)</f>
        <v>0</v>
      </c>
      <c r="AL80" s="135">
        <f t="shared" ref="AL80" si="218">SUM(AL81:AL85)</f>
        <v>0</v>
      </c>
      <c r="AM80" s="136"/>
      <c r="AN80" s="135">
        <f t="shared" ref="AN80" si="219">SUM(AN81:AN85)</f>
        <v>0</v>
      </c>
      <c r="AO80" s="135">
        <f t="shared" ref="AO80" si="220">SUM(AO81:AO85)</f>
        <v>0</v>
      </c>
      <c r="AP80" s="136"/>
    </row>
    <row r="81" spans="1:42" s="12" customFormat="1" outlineLevel="1" x14ac:dyDescent="0.3">
      <c r="A81" s="53" t="s">
        <v>77</v>
      </c>
      <c r="B81" s="172">
        <f>+G81+J81+M81+P81+S81+V81+Y81+AB81+AE81+AH81+AK81+AN81</f>
        <v>0</v>
      </c>
      <c r="C81" s="172">
        <f t="shared" ref="C81:C85" si="221">+H81+K81+N81+Q81+T81+W81+Z81+AC81+AF81+AI81+AL81+AO81</f>
        <v>0</v>
      </c>
      <c r="D81" s="172">
        <f t="shared" ref="D81:D85" si="222">+B81-C81</f>
        <v>0</v>
      </c>
      <c r="E81" s="54"/>
      <c r="F81" s="8"/>
      <c r="G81" s="55"/>
      <c r="H81" s="56"/>
      <c r="I81" s="8"/>
      <c r="J81" s="55"/>
      <c r="K81" s="56"/>
      <c r="L81" s="8"/>
      <c r="M81" s="55"/>
      <c r="N81" s="56"/>
      <c r="O81" s="8"/>
      <c r="P81" s="55"/>
      <c r="Q81" s="56"/>
      <c r="R81" s="8"/>
      <c r="S81" s="55"/>
      <c r="T81" s="56"/>
      <c r="U81" s="8"/>
      <c r="V81" s="55"/>
      <c r="W81" s="56"/>
      <c r="X81" s="8"/>
      <c r="Y81" s="55"/>
      <c r="Z81" s="56"/>
      <c r="AA81" s="8"/>
      <c r="AB81" s="55"/>
      <c r="AC81" s="56"/>
      <c r="AD81" s="8"/>
      <c r="AE81" s="55"/>
      <c r="AF81" s="56"/>
      <c r="AG81" s="8"/>
      <c r="AH81" s="55"/>
      <c r="AI81" s="56"/>
      <c r="AJ81" s="8"/>
      <c r="AK81" s="55"/>
      <c r="AL81" s="56"/>
      <c r="AM81" s="8"/>
      <c r="AN81" s="55"/>
      <c r="AO81" s="56"/>
      <c r="AP81" s="8"/>
    </row>
    <row r="82" spans="1:42" s="12" customFormat="1" outlineLevel="1" x14ac:dyDescent="0.3">
      <c r="A82" s="53" t="s">
        <v>77</v>
      </c>
      <c r="B82" s="172">
        <f t="shared" ref="B82:B84" si="223">+G82+J82+M82+P82+S82+V82+Y82+AB82+AE82+AH82+AK82+AN82</f>
        <v>0</v>
      </c>
      <c r="C82" s="172">
        <f t="shared" si="221"/>
        <v>0</v>
      </c>
      <c r="D82" s="172">
        <f t="shared" si="222"/>
        <v>0</v>
      </c>
      <c r="E82" s="54"/>
      <c r="F82" s="8"/>
      <c r="G82" s="55"/>
      <c r="H82" s="56"/>
      <c r="I82" s="8"/>
      <c r="J82" s="55"/>
      <c r="K82" s="56"/>
      <c r="L82" s="8"/>
      <c r="M82" s="55"/>
      <c r="N82" s="56"/>
      <c r="O82" s="8"/>
      <c r="P82" s="55"/>
      <c r="Q82" s="56"/>
      <c r="R82" s="8"/>
      <c r="S82" s="55"/>
      <c r="T82" s="56"/>
      <c r="U82" s="8"/>
      <c r="V82" s="55"/>
      <c r="W82" s="56"/>
      <c r="X82" s="8"/>
      <c r="Y82" s="55"/>
      <c r="Z82" s="56"/>
      <c r="AA82" s="8"/>
      <c r="AB82" s="55"/>
      <c r="AC82" s="56"/>
      <c r="AD82" s="8"/>
      <c r="AE82" s="55"/>
      <c r="AF82" s="56"/>
      <c r="AG82" s="8"/>
      <c r="AH82" s="55"/>
      <c r="AI82" s="56"/>
      <c r="AJ82" s="8"/>
      <c r="AK82" s="55"/>
      <c r="AL82" s="56"/>
      <c r="AM82" s="8"/>
      <c r="AN82" s="55"/>
      <c r="AO82" s="56"/>
      <c r="AP82" s="8"/>
    </row>
    <row r="83" spans="1:42" s="12" customFormat="1" outlineLevel="1" x14ac:dyDescent="0.3">
      <c r="A83" s="53" t="s">
        <v>77</v>
      </c>
      <c r="B83" s="172">
        <f t="shared" si="223"/>
        <v>0</v>
      </c>
      <c r="C83" s="172">
        <f t="shared" si="221"/>
        <v>0</v>
      </c>
      <c r="D83" s="172">
        <f t="shared" si="222"/>
        <v>0</v>
      </c>
      <c r="E83" s="54"/>
      <c r="F83" s="8"/>
      <c r="G83" s="55"/>
      <c r="H83" s="56"/>
      <c r="I83" s="8"/>
      <c r="J83" s="55"/>
      <c r="K83" s="56"/>
      <c r="L83" s="8"/>
      <c r="M83" s="55"/>
      <c r="N83" s="56"/>
      <c r="O83" s="8"/>
      <c r="P83" s="55"/>
      <c r="Q83" s="56"/>
      <c r="R83" s="8"/>
      <c r="S83" s="55"/>
      <c r="T83" s="56"/>
      <c r="U83" s="8"/>
      <c r="V83" s="55"/>
      <c r="W83" s="56"/>
      <c r="X83" s="8"/>
      <c r="Y83" s="55"/>
      <c r="Z83" s="56"/>
      <c r="AA83" s="8"/>
      <c r="AB83" s="55"/>
      <c r="AC83" s="56"/>
      <c r="AD83" s="8"/>
      <c r="AE83" s="55"/>
      <c r="AF83" s="56"/>
      <c r="AG83" s="8"/>
      <c r="AH83" s="55"/>
      <c r="AI83" s="56"/>
      <c r="AJ83" s="8"/>
      <c r="AK83" s="55"/>
      <c r="AL83" s="56"/>
      <c r="AM83" s="8"/>
      <c r="AN83" s="55"/>
      <c r="AO83" s="56"/>
      <c r="AP83" s="8"/>
    </row>
    <row r="84" spans="1:42" s="12" customFormat="1" outlineLevel="1" x14ac:dyDescent="0.3">
      <c r="A84" s="53" t="s">
        <v>77</v>
      </c>
      <c r="B84" s="172">
        <f t="shared" si="223"/>
        <v>0</v>
      </c>
      <c r="C84" s="172">
        <f t="shared" si="221"/>
        <v>0</v>
      </c>
      <c r="D84" s="172">
        <f t="shared" si="222"/>
        <v>0</v>
      </c>
      <c r="E84" s="54"/>
      <c r="F84" s="8"/>
      <c r="G84" s="55"/>
      <c r="H84" s="56"/>
      <c r="I84" s="8"/>
      <c r="J84" s="55"/>
      <c r="K84" s="56"/>
      <c r="L84" s="8"/>
      <c r="M84" s="55"/>
      <c r="N84" s="56"/>
      <c r="O84" s="8"/>
      <c r="P84" s="55"/>
      <c r="Q84" s="56"/>
      <c r="R84" s="8"/>
      <c r="S84" s="55"/>
      <c r="T84" s="56"/>
      <c r="U84" s="8"/>
      <c r="V84" s="55"/>
      <c r="W84" s="56"/>
      <c r="X84" s="8"/>
      <c r="Y84" s="55"/>
      <c r="Z84" s="56"/>
      <c r="AA84" s="8"/>
      <c r="AB84" s="55"/>
      <c r="AC84" s="56"/>
      <c r="AD84" s="8"/>
      <c r="AE84" s="55"/>
      <c r="AF84" s="56"/>
      <c r="AG84" s="8"/>
      <c r="AH84" s="55"/>
      <c r="AI84" s="56"/>
      <c r="AJ84" s="8"/>
      <c r="AK84" s="55"/>
      <c r="AL84" s="56"/>
      <c r="AM84" s="8"/>
      <c r="AN84" s="55"/>
      <c r="AO84" s="56"/>
      <c r="AP84" s="8"/>
    </row>
    <row r="85" spans="1:42" s="12" customFormat="1" outlineLevel="1" x14ac:dyDescent="0.3">
      <c r="A85" s="53"/>
      <c r="B85" s="172"/>
      <c r="C85" s="172">
        <f t="shared" si="221"/>
        <v>0</v>
      </c>
      <c r="D85" s="172">
        <f t="shared" si="222"/>
        <v>0</v>
      </c>
      <c r="E85" s="54"/>
      <c r="F85" s="8"/>
      <c r="G85" s="55"/>
      <c r="H85" s="56"/>
      <c r="I85" s="8"/>
      <c r="J85" s="55"/>
      <c r="K85" s="56"/>
      <c r="L85" s="8"/>
      <c r="M85" s="55"/>
      <c r="N85" s="56"/>
      <c r="O85" s="8"/>
      <c r="P85" s="55"/>
      <c r="Q85" s="56"/>
      <c r="R85" s="8"/>
      <c r="S85" s="55"/>
      <c r="T85" s="56"/>
      <c r="U85" s="8"/>
      <c r="V85" s="55"/>
      <c r="W85" s="56"/>
      <c r="X85" s="8"/>
      <c r="Y85" s="55"/>
      <c r="Z85" s="56"/>
      <c r="AA85" s="8"/>
      <c r="AB85" s="55"/>
      <c r="AC85" s="56"/>
      <c r="AD85" s="8"/>
      <c r="AE85" s="55"/>
      <c r="AF85" s="56"/>
      <c r="AG85" s="8"/>
      <c r="AH85" s="55"/>
      <c r="AI85" s="56"/>
      <c r="AJ85" s="8"/>
      <c r="AK85" s="55"/>
      <c r="AL85" s="56"/>
      <c r="AM85" s="8"/>
      <c r="AN85" s="55"/>
      <c r="AO85" s="56"/>
      <c r="AP85" s="8"/>
    </row>
    <row r="86" spans="1:42" s="102" customFormat="1" ht="18" x14ac:dyDescent="0.35">
      <c r="A86" s="134" t="s">
        <v>128</v>
      </c>
      <c r="B86" s="182">
        <f>SUM(B87:B91)</f>
        <v>0</v>
      </c>
      <c r="C86" s="182">
        <f>SUM(C87:C91)</f>
        <v>0</v>
      </c>
      <c r="D86" s="182">
        <f>SUM(D87:D91)</f>
        <v>0</v>
      </c>
      <c r="E86" s="136"/>
      <c r="F86" s="136"/>
      <c r="G86" s="135">
        <f>SUM(G87:G91)</f>
        <v>0</v>
      </c>
      <c r="H86" s="135">
        <f>SUM(H87:H91)</f>
        <v>0</v>
      </c>
      <c r="I86" s="136"/>
      <c r="J86" s="135">
        <f t="shared" ref="J86" si="224">SUM(J87:J91)</f>
        <v>0</v>
      </c>
      <c r="K86" s="135">
        <f t="shared" ref="K86" si="225">SUM(K87:K91)</f>
        <v>0</v>
      </c>
      <c r="L86" s="136"/>
      <c r="M86" s="135">
        <f t="shared" ref="M86" si="226">SUM(M87:M91)</f>
        <v>0</v>
      </c>
      <c r="N86" s="135">
        <f t="shared" ref="N86" si="227">SUM(N87:N91)</f>
        <v>0</v>
      </c>
      <c r="O86" s="136"/>
      <c r="P86" s="135">
        <f t="shared" ref="P86" si="228">SUM(P87:P91)</f>
        <v>0</v>
      </c>
      <c r="Q86" s="135">
        <f t="shared" ref="Q86" si="229">SUM(Q87:Q91)</f>
        <v>0</v>
      </c>
      <c r="R86" s="136"/>
      <c r="S86" s="135">
        <f t="shared" ref="S86" si="230">SUM(S87:S91)</f>
        <v>0</v>
      </c>
      <c r="T86" s="135">
        <f t="shared" ref="T86" si="231">SUM(T87:T91)</f>
        <v>0</v>
      </c>
      <c r="U86" s="136"/>
      <c r="V86" s="135">
        <f t="shared" ref="V86" si="232">SUM(V87:V91)</f>
        <v>0</v>
      </c>
      <c r="W86" s="135">
        <f t="shared" ref="W86" si="233">SUM(W87:W91)</f>
        <v>0</v>
      </c>
      <c r="X86" s="136"/>
      <c r="Y86" s="135">
        <f t="shared" ref="Y86" si="234">SUM(Y87:Y91)</f>
        <v>0</v>
      </c>
      <c r="Z86" s="135">
        <f t="shared" ref="Z86" si="235">SUM(Z87:Z91)</f>
        <v>0</v>
      </c>
      <c r="AA86" s="136"/>
      <c r="AB86" s="135">
        <f t="shared" ref="AB86" si="236">SUM(AB87:AB91)</f>
        <v>0</v>
      </c>
      <c r="AC86" s="135">
        <f t="shared" ref="AC86" si="237">SUM(AC87:AC91)</f>
        <v>0</v>
      </c>
      <c r="AD86" s="136"/>
      <c r="AE86" s="135">
        <f t="shared" ref="AE86" si="238">SUM(AE87:AE91)</f>
        <v>0</v>
      </c>
      <c r="AF86" s="135">
        <f t="shared" ref="AF86" si="239">SUM(AF87:AF91)</f>
        <v>0</v>
      </c>
      <c r="AG86" s="136"/>
      <c r="AH86" s="135">
        <f t="shared" ref="AH86" si="240">SUM(AH87:AH91)</f>
        <v>0</v>
      </c>
      <c r="AI86" s="135">
        <f t="shared" ref="AI86" si="241">SUM(AI87:AI91)</f>
        <v>0</v>
      </c>
      <c r="AJ86" s="136"/>
      <c r="AK86" s="135">
        <f t="shared" ref="AK86" si="242">SUM(AK87:AK91)</f>
        <v>0</v>
      </c>
      <c r="AL86" s="135">
        <f t="shared" ref="AL86" si="243">SUM(AL87:AL91)</f>
        <v>0</v>
      </c>
      <c r="AM86" s="136"/>
      <c r="AN86" s="135">
        <f t="shared" ref="AN86" si="244">SUM(AN87:AN91)</f>
        <v>0</v>
      </c>
      <c r="AO86" s="135">
        <f t="shared" ref="AO86" si="245">SUM(AO87:AO91)</f>
        <v>0</v>
      </c>
      <c r="AP86" s="136"/>
    </row>
    <row r="87" spans="1:42" s="12" customFormat="1" outlineLevel="1" x14ac:dyDescent="0.3">
      <c r="A87" s="53" t="s">
        <v>77</v>
      </c>
      <c r="B87" s="172">
        <f>+G87+J87+M87+P87+S87+V87+Y87+AB87+AE87+AH87+AK87+AN87</f>
        <v>0</v>
      </c>
      <c r="C87" s="172">
        <f>+H87+K87+N87+Q87+T87+W87+Z87+AC87+AF87+AI87+AL87+AO87</f>
        <v>0</v>
      </c>
      <c r="D87" s="172">
        <f>+B87-C87</f>
        <v>0</v>
      </c>
      <c r="E87" s="54"/>
      <c r="F87" s="8"/>
      <c r="G87" s="55"/>
      <c r="H87" s="56"/>
      <c r="I87" s="8"/>
      <c r="J87" s="55"/>
      <c r="K87" s="56"/>
      <c r="L87" s="8"/>
      <c r="M87" s="55"/>
      <c r="N87" s="56"/>
      <c r="O87" s="8"/>
      <c r="P87" s="55"/>
      <c r="Q87" s="56"/>
      <c r="R87" s="8"/>
      <c r="S87" s="55"/>
      <c r="T87" s="56"/>
      <c r="U87" s="8"/>
      <c r="V87" s="55"/>
      <c r="W87" s="56"/>
      <c r="X87" s="8"/>
      <c r="Y87" s="55"/>
      <c r="Z87" s="56"/>
      <c r="AA87" s="8"/>
      <c r="AB87" s="55"/>
      <c r="AC87" s="56"/>
      <c r="AD87" s="8"/>
      <c r="AE87" s="55"/>
      <c r="AF87" s="56"/>
      <c r="AG87" s="8"/>
      <c r="AH87" s="55"/>
      <c r="AI87" s="56"/>
      <c r="AJ87" s="8"/>
      <c r="AK87" s="55"/>
      <c r="AL87" s="56"/>
      <c r="AM87" s="8"/>
      <c r="AN87" s="55"/>
      <c r="AO87" s="56"/>
      <c r="AP87" s="8"/>
    </row>
    <row r="88" spans="1:42" s="12" customFormat="1" outlineLevel="1" x14ac:dyDescent="0.3">
      <c r="A88" s="53" t="s">
        <v>77</v>
      </c>
      <c r="B88" s="172">
        <f t="shared" ref="B88:B90" si="246">+G88+J88+M88+P88+S88+V88+Y88+AB88+AE88+AH88+AK88+AN88</f>
        <v>0</v>
      </c>
      <c r="C88" s="172">
        <f>+H88+K88+N88+Q88+T88+W88+Z88+AC88+AF88+AI88+AL88+AO88</f>
        <v>0</v>
      </c>
      <c r="D88" s="172">
        <f>+B88-C88</f>
        <v>0</v>
      </c>
      <c r="E88" s="15"/>
      <c r="F88" s="16"/>
      <c r="G88" s="51"/>
      <c r="H88" s="52"/>
      <c r="I88" s="16"/>
      <c r="J88" s="51"/>
      <c r="K88" s="52"/>
      <c r="L88" s="16"/>
      <c r="M88" s="51"/>
      <c r="N88" s="52"/>
      <c r="O88" s="16"/>
      <c r="P88" s="51"/>
      <c r="Q88" s="52"/>
      <c r="R88" s="16"/>
      <c r="S88" s="51"/>
      <c r="T88" s="52"/>
      <c r="U88" s="16"/>
      <c r="V88" s="51"/>
      <c r="W88" s="52"/>
      <c r="X88" s="16"/>
      <c r="Y88" s="51"/>
      <c r="Z88" s="52"/>
      <c r="AA88" s="16"/>
      <c r="AB88" s="51"/>
      <c r="AC88" s="52"/>
      <c r="AD88" s="16"/>
      <c r="AE88" s="51"/>
      <c r="AF88" s="52"/>
      <c r="AG88" s="16"/>
      <c r="AH88" s="51"/>
      <c r="AI88" s="52"/>
      <c r="AJ88" s="16"/>
      <c r="AK88" s="51"/>
      <c r="AL88" s="52"/>
      <c r="AM88" s="16"/>
      <c r="AN88" s="51"/>
      <c r="AO88" s="52"/>
      <c r="AP88" s="16"/>
    </row>
    <row r="89" spans="1:42" s="12" customFormat="1" outlineLevel="1" x14ac:dyDescent="0.3">
      <c r="A89" s="53" t="s">
        <v>77</v>
      </c>
      <c r="B89" s="172">
        <f t="shared" si="246"/>
        <v>0</v>
      </c>
      <c r="C89" s="172">
        <f>+H89+K89+N89+Q89+T89+W89+Z89+AC89+AF89+AI89+AL89+AO89</f>
        <v>0</v>
      </c>
      <c r="D89" s="172">
        <f>+B89-C89</f>
        <v>0</v>
      </c>
      <c r="E89" s="15"/>
      <c r="F89" s="16"/>
      <c r="G89" s="51"/>
      <c r="H89" s="52"/>
      <c r="I89" s="16"/>
      <c r="J89" s="51"/>
      <c r="K89" s="52"/>
      <c r="L89" s="16"/>
      <c r="M89" s="51"/>
      <c r="N89" s="52"/>
      <c r="O89" s="16"/>
      <c r="P89" s="51"/>
      <c r="Q89" s="52"/>
      <c r="R89" s="16"/>
      <c r="S89" s="51"/>
      <c r="T89" s="52"/>
      <c r="U89" s="16"/>
      <c r="V89" s="51"/>
      <c r="W89" s="52"/>
      <c r="X89" s="16"/>
      <c r="Y89" s="51"/>
      <c r="Z89" s="52"/>
      <c r="AA89" s="16"/>
      <c r="AB89" s="51"/>
      <c r="AC89" s="52"/>
      <c r="AD89" s="16"/>
      <c r="AE89" s="51"/>
      <c r="AF89" s="52"/>
      <c r="AG89" s="16"/>
      <c r="AH89" s="51"/>
      <c r="AI89" s="52"/>
      <c r="AJ89" s="16"/>
      <c r="AK89" s="51"/>
      <c r="AL89" s="52"/>
      <c r="AM89" s="16"/>
      <c r="AN89" s="51"/>
      <c r="AO89" s="52"/>
      <c r="AP89" s="16"/>
    </row>
    <row r="90" spans="1:42" s="12" customFormat="1" outlineLevel="1" x14ac:dyDescent="0.3">
      <c r="A90" s="53" t="s">
        <v>77</v>
      </c>
      <c r="B90" s="172">
        <f t="shared" si="246"/>
        <v>0</v>
      </c>
      <c r="C90" s="172">
        <f>+H90+K90+N90+Q90+T90+W90+Z90+AC90+AF90+AI90+AL90+AO90</f>
        <v>0</v>
      </c>
      <c r="D90" s="172">
        <f>+B90-C90</f>
        <v>0</v>
      </c>
      <c r="E90" s="15"/>
      <c r="F90" s="16"/>
      <c r="G90" s="51"/>
      <c r="H90" s="52"/>
      <c r="I90" s="16"/>
      <c r="J90" s="51"/>
      <c r="K90" s="52"/>
      <c r="L90" s="16"/>
      <c r="M90" s="51"/>
      <c r="N90" s="52"/>
      <c r="O90" s="16"/>
      <c r="P90" s="51"/>
      <c r="Q90" s="52"/>
      <c r="R90" s="16"/>
      <c r="S90" s="51"/>
      <c r="T90" s="52"/>
      <c r="U90" s="16"/>
      <c r="V90" s="51"/>
      <c r="W90" s="52"/>
      <c r="X90" s="16"/>
      <c r="Y90" s="51"/>
      <c r="Z90" s="52"/>
      <c r="AA90" s="16"/>
      <c r="AB90" s="51"/>
      <c r="AC90" s="52"/>
      <c r="AD90" s="16"/>
      <c r="AE90" s="51"/>
      <c r="AF90" s="52"/>
      <c r="AG90" s="16"/>
      <c r="AH90" s="51"/>
      <c r="AI90" s="52"/>
      <c r="AJ90" s="16"/>
      <c r="AK90" s="51"/>
      <c r="AL90" s="52"/>
      <c r="AM90" s="16"/>
      <c r="AN90" s="51"/>
      <c r="AO90" s="52"/>
      <c r="AP90" s="16"/>
    </row>
    <row r="91" spans="1:42" s="12" customFormat="1" outlineLevel="1" x14ac:dyDescent="0.3">
      <c r="A91" s="14"/>
      <c r="B91" s="172"/>
      <c r="C91" s="172">
        <f>+H91+K91+N91+Q91+T91+W91+Z91+AC91+AF91+AI91+AL91+AO91</f>
        <v>0</v>
      </c>
      <c r="D91" s="172">
        <f>+B91-C91</f>
        <v>0</v>
      </c>
      <c r="E91" s="15"/>
      <c r="F91" s="16"/>
      <c r="G91" s="51"/>
      <c r="H91" s="52"/>
      <c r="I91" s="16"/>
      <c r="J91" s="51"/>
      <c r="K91" s="52"/>
      <c r="L91" s="16"/>
      <c r="M91" s="51"/>
      <c r="N91" s="52"/>
      <c r="O91" s="16"/>
      <c r="P91" s="51"/>
      <c r="Q91" s="52"/>
      <c r="R91" s="16"/>
      <c r="S91" s="51"/>
      <c r="T91" s="52"/>
      <c r="U91" s="16"/>
      <c r="V91" s="51"/>
      <c r="W91" s="52"/>
      <c r="X91" s="16"/>
      <c r="Y91" s="51"/>
      <c r="Z91" s="52"/>
      <c r="AA91" s="16"/>
      <c r="AB91" s="51"/>
      <c r="AC91" s="52"/>
      <c r="AD91" s="16"/>
      <c r="AE91" s="51"/>
      <c r="AF91" s="52"/>
      <c r="AG91" s="16"/>
      <c r="AH91" s="51"/>
      <c r="AI91" s="52"/>
      <c r="AJ91" s="16"/>
      <c r="AK91" s="51"/>
      <c r="AL91" s="52"/>
      <c r="AM91" s="16"/>
      <c r="AN91" s="51"/>
      <c r="AO91" s="52"/>
      <c r="AP91" s="16"/>
    </row>
    <row r="92" spans="1:42" s="102" customFormat="1" ht="18" x14ac:dyDescent="0.35">
      <c r="A92" s="134" t="s">
        <v>75</v>
      </c>
      <c r="B92" s="182">
        <f>SUM(B93:B96)</f>
        <v>0</v>
      </c>
      <c r="C92" s="182">
        <f>SUM(C93:C96)</f>
        <v>0</v>
      </c>
      <c r="D92" s="182">
        <f>SUM(D93:D96)</f>
        <v>0</v>
      </c>
      <c r="E92" s="137"/>
      <c r="F92" s="137"/>
      <c r="G92" s="135">
        <f>SUM(G93:G97)</f>
        <v>0</v>
      </c>
      <c r="H92" s="135">
        <f>SUM(H93:H97)</f>
        <v>0</v>
      </c>
      <c r="I92" s="136"/>
      <c r="J92" s="135">
        <f t="shared" ref="J92" si="247">SUM(J93:J97)</f>
        <v>0</v>
      </c>
      <c r="K92" s="135">
        <f t="shared" ref="K92" si="248">SUM(K93:K97)</f>
        <v>0</v>
      </c>
      <c r="L92" s="136"/>
      <c r="M92" s="135">
        <f t="shared" ref="M92" si="249">SUM(M93:M97)</f>
        <v>0</v>
      </c>
      <c r="N92" s="135">
        <f t="shared" ref="N92" si="250">SUM(N93:N97)</f>
        <v>0</v>
      </c>
      <c r="O92" s="136"/>
      <c r="P92" s="135">
        <f t="shared" ref="P92" si="251">SUM(P93:P97)</f>
        <v>0</v>
      </c>
      <c r="Q92" s="135">
        <f t="shared" ref="Q92" si="252">SUM(Q93:Q97)</f>
        <v>0</v>
      </c>
      <c r="R92" s="136"/>
      <c r="S92" s="135">
        <f t="shared" ref="S92" si="253">SUM(S93:S97)</f>
        <v>0</v>
      </c>
      <c r="T92" s="135">
        <f t="shared" ref="T92" si="254">SUM(T93:T97)</f>
        <v>0</v>
      </c>
      <c r="U92" s="136"/>
      <c r="V92" s="135">
        <f t="shared" ref="V92" si="255">SUM(V93:V97)</f>
        <v>0</v>
      </c>
      <c r="W92" s="135">
        <f t="shared" ref="W92" si="256">SUM(W93:W97)</f>
        <v>0</v>
      </c>
      <c r="X92" s="136"/>
      <c r="Y92" s="135">
        <f t="shared" ref="Y92" si="257">SUM(Y93:Y97)</f>
        <v>0</v>
      </c>
      <c r="Z92" s="135">
        <f t="shared" ref="Z92" si="258">SUM(Z93:Z97)</f>
        <v>0</v>
      </c>
      <c r="AA92" s="136"/>
      <c r="AB92" s="135">
        <f t="shared" ref="AB92" si="259">SUM(AB93:AB97)</f>
        <v>0</v>
      </c>
      <c r="AC92" s="135">
        <f t="shared" ref="AC92" si="260">SUM(AC93:AC97)</f>
        <v>0</v>
      </c>
      <c r="AD92" s="136"/>
      <c r="AE92" s="135">
        <f t="shared" ref="AE92" si="261">SUM(AE93:AE97)</f>
        <v>0</v>
      </c>
      <c r="AF92" s="135">
        <f t="shared" ref="AF92" si="262">SUM(AF93:AF97)</f>
        <v>0</v>
      </c>
      <c r="AG92" s="136"/>
      <c r="AH92" s="135">
        <f t="shared" ref="AH92" si="263">SUM(AH93:AH97)</f>
        <v>0</v>
      </c>
      <c r="AI92" s="135">
        <f t="shared" ref="AI92" si="264">SUM(AI93:AI97)</f>
        <v>0</v>
      </c>
      <c r="AJ92" s="136"/>
      <c r="AK92" s="135">
        <f t="shared" ref="AK92" si="265">SUM(AK93:AK97)</f>
        <v>0</v>
      </c>
      <c r="AL92" s="135">
        <f t="shared" ref="AL92" si="266">SUM(AL93:AL97)</f>
        <v>0</v>
      </c>
      <c r="AM92" s="136"/>
      <c r="AN92" s="135">
        <f t="shared" ref="AN92" si="267">SUM(AN93:AN97)</f>
        <v>0</v>
      </c>
      <c r="AO92" s="135">
        <f t="shared" ref="AO92" si="268">SUM(AO93:AO97)</f>
        <v>0</v>
      </c>
      <c r="AP92" s="136"/>
    </row>
    <row r="93" spans="1:42" s="12" customFormat="1" outlineLevel="1" x14ac:dyDescent="0.3">
      <c r="A93" s="53" t="s">
        <v>77</v>
      </c>
      <c r="B93" s="172">
        <f>+G93+J93+M93+P93+S93+V93+Y93+AB93+AE93+AH93+AK93+AN93</f>
        <v>0</v>
      </c>
      <c r="C93" s="172">
        <f t="shared" ref="C93:C96" si="269">+H93+K93+N93+Q93+T93+W93+Z93+AC93+AF93+AI93+AL93+AO93</f>
        <v>0</v>
      </c>
      <c r="D93" s="172">
        <f t="shared" ref="D93:D96" si="270">+B93-C93</f>
        <v>0</v>
      </c>
      <c r="E93" s="15"/>
      <c r="F93" s="16"/>
      <c r="G93" s="51"/>
      <c r="H93" s="52"/>
      <c r="I93" s="16"/>
      <c r="J93" s="51"/>
      <c r="K93" s="52"/>
      <c r="L93" s="16"/>
      <c r="M93" s="51"/>
      <c r="N93" s="52"/>
      <c r="O93" s="16"/>
      <c r="P93" s="51"/>
      <c r="Q93" s="52"/>
      <c r="R93" s="16"/>
      <c r="S93" s="51"/>
      <c r="T93" s="52"/>
      <c r="U93" s="16"/>
      <c r="V93" s="51"/>
      <c r="W93" s="52"/>
      <c r="X93" s="16"/>
      <c r="Y93" s="51"/>
      <c r="Z93" s="52"/>
      <c r="AA93" s="16"/>
      <c r="AB93" s="51"/>
      <c r="AC93" s="52"/>
      <c r="AD93" s="16"/>
      <c r="AE93" s="51"/>
      <c r="AF93" s="52"/>
      <c r="AG93" s="16"/>
      <c r="AH93" s="51"/>
      <c r="AI93" s="52"/>
      <c r="AJ93" s="16"/>
      <c r="AK93" s="51"/>
      <c r="AL93" s="52"/>
      <c r="AM93" s="16"/>
      <c r="AN93" s="51"/>
      <c r="AO93" s="52"/>
      <c r="AP93" s="16"/>
    </row>
    <row r="94" spans="1:42" s="12" customFormat="1" outlineLevel="1" x14ac:dyDescent="0.3">
      <c r="A94" s="53" t="s">
        <v>77</v>
      </c>
      <c r="B94" s="172">
        <f t="shared" ref="B94:B96" si="271">+G94+J94+M94+P94+S94+V94+Y94+AB94+AE94+AH94+AK94+AN94</f>
        <v>0</v>
      </c>
      <c r="C94" s="172">
        <f t="shared" si="269"/>
        <v>0</v>
      </c>
      <c r="D94" s="172">
        <f t="shared" si="270"/>
        <v>0</v>
      </c>
      <c r="E94" s="15"/>
      <c r="F94" s="16"/>
      <c r="G94" s="51"/>
      <c r="H94" s="52"/>
      <c r="I94" s="16"/>
      <c r="J94" s="51"/>
      <c r="K94" s="52"/>
      <c r="L94" s="16"/>
      <c r="M94" s="51"/>
      <c r="N94" s="52"/>
      <c r="O94" s="16"/>
      <c r="P94" s="51"/>
      <c r="Q94" s="52"/>
      <c r="R94" s="16"/>
      <c r="S94" s="51"/>
      <c r="T94" s="52"/>
      <c r="U94" s="16"/>
      <c r="V94" s="51"/>
      <c r="W94" s="52"/>
      <c r="X94" s="16"/>
      <c r="Y94" s="51"/>
      <c r="Z94" s="52"/>
      <c r="AA94" s="16"/>
      <c r="AB94" s="51"/>
      <c r="AC94" s="52"/>
      <c r="AD94" s="16"/>
      <c r="AE94" s="51"/>
      <c r="AF94" s="52"/>
      <c r="AG94" s="16"/>
      <c r="AH94" s="51"/>
      <c r="AI94" s="52"/>
      <c r="AJ94" s="16"/>
      <c r="AK94" s="51"/>
      <c r="AL94" s="52"/>
      <c r="AM94" s="16"/>
      <c r="AN94" s="51"/>
      <c r="AO94" s="52"/>
      <c r="AP94" s="16"/>
    </row>
    <row r="95" spans="1:42" s="12" customFormat="1" outlineLevel="1" x14ac:dyDescent="0.3">
      <c r="A95" s="53" t="s">
        <v>77</v>
      </c>
      <c r="B95" s="172">
        <f t="shared" si="271"/>
        <v>0</v>
      </c>
      <c r="C95" s="172">
        <f t="shared" si="269"/>
        <v>0</v>
      </c>
      <c r="D95" s="172">
        <f t="shared" si="270"/>
        <v>0</v>
      </c>
      <c r="E95" s="15"/>
      <c r="F95" s="16"/>
      <c r="G95" s="51"/>
      <c r="H95" s="52"/>
      <c r="I95" s="16"/>
      <c r="J95" s="51"/>
      <c r="K95" s="52"/>
      <c r="L95" s="16"/>
      <c r="M95" s="51"/>
      <c r="N95" s="52"/>
      <c r="O95" s="16"/>
      <c r="P95" s="51"/>
      <c r="Q95" s="52"/>
      <c r="R95" s="16"/>
      <c r="S95" s="51"/>
      <c r="T95" s="52"/>
      <c r="U95" s="16"/>
      <c r="V95" s="51"/>
      <c r="W95" s="52"/>
      <c r="X95" s="16"/>
      <c r="Y95" s="51"/>
      <c r="Z95" s="52"/>
      <c r="AA95" s="16"/>
      <c r="AB95" s="51"/>
      <c r="AC95" s="52"/>
      <c r="AD95" s="16"/>
      <c r="AE95" s="51"/>
      <c r="AF95" s="52"/>
      <c r="AG95" s="16"/>
      <c r="AH95" s="51"/>
      <c r="AI95" s="52"/>
      <c r="AJ95" s="16"/>
      <c r="AK95" s="51"/>
      <c r="AL95" s="52"/>
      <c r="AM95" s="16"/>
      <c r="AN95" s="51"/>
      <c r="AO95" s="52"/>
      <c r="AP95" s="16"/>
    </row>
    <row r="96" spans="1:42" s="12" customFormat="1" outlineLevel="1" x14ac:dyDescent="0.3">
      <c r="A96" s="53" t="s">
        <v>77</v>
      </c>
      <c r="B96" s="172">
        <f t="shared" si="271"/>
        <v>0</v>
      </c>
      <c r="C96" s="172">
        <f t="shared" si="269"/>
        <v>0</v>
      </c>
      <c r="D96" s="172">
        <f t="shared" si="270"/>
        <v>0</v>
      </c>
      <c r="E96" s="15"/>
      <c r="F96" s="16"/>
      <c r="G96" s="51"/>
      <c r="H96" s="52"/>
      <c r="I96" s="16"/>
      <c r="J96" s="51"/>
      <c r="K96" s="52"/>
      <c r="L96" s="16"/>
      <c r="M96" s="51"/>
      <c r="N96" s="52"/>
      <c r="O96" s="16"/>
      <c r="P96" s="51"/>
      <c r="Q96" s="52"/>
      <c r="R96" s="16"/>
      <c r="S96" s="51"/>
      <c r="T96" s="52"/>
      <c r="U96" s="16"/>
      <c r="V96" s="51"/>
      <c r="W96" s="52"/>
      <c r="X96" s="16"/>
      <c r="Y96" s="51"/>
      <c r="Z96" s="52"/>
      <c r="AA96" s="16"/>
      <c r="AB96" s="51"/>
      <c r="AC96" s="52"/>
      <c r="AD96" s="16"/>
      <c r="AE96" s="51"/>
      <c r="AF96" s="52"/>
      <c r="AG96" s="16"/>
      <c r="AH96" s="51"/>
      <c r="AI96" s="52"/>
      <c r="AJ96" s="16"/>
      <c r="AK96" s="51"/>
      <c r="AL96" s="52"/>
      <c r="AM96" s="16"/>
      <c r="AN96" s="51"/>
      <c r="AO96" s="52"/>
      <c r="AP96" s="16"/>
    </row>
    <row r="97" spans="1:42" s="12" customFormat="1" outlineLevel="1" x14ac:dyDescent="0.3">
      <c r="A97" s="14"/>
      <c r="B97" s="172"/>
      <c r="C97" s="172"/>
      <c r="D97" s="172"/>
      <c r="E97" s="15"/>
      <c r="F97" s="16"/>
      <c r="G97" s="51"/>
      <c r="H97" s="52"/>
      <c r="I97" s="16"/>
      <c r="J97" s="51"/>
      <c r="K97" s="52"/>
      <c r="L97" s="16"/>
      <c r="M97" s="51"/>
      <c r="N97" s="52"/>
      <c r="O97" s="16"/>
      <c r="P97" s="51"/>
      <c r="Q97" s="52"/>
      <c r="R97" s="16"/>
      <c r="S97" s="51"/>
      <c r="T97" s="52"/>
      <c r="U97" s="16"/>
      <c r="V97" s="51"/>
      <c r="W97" s="52"/>
      <c r="X97" s="16"/>
      <c r="Y97" s="51"/>
      <c r="Z97" s="52"/>
      <c r="AA97" s="16"/>
      <c r="AB97" s="51"/>
      <c r="AC97" s="52"/>
      <c r="AD97" s="16"/>
      <c r="AE97" s="51"/>
      <c r="AF97" s="52"/>
      <c r="AG97" s="16"/>
      <c r="AH97" s="51"/>
      <c r="AI97" s="52"/>
      <c r="AJ97" s="16"/>
      <c r="AK97" s="51"/>
      <c r="AL97" s="52"/>
      <c r="AM97" s="16"/>
      <c r="AN97" s="51"/>
      <c r="AO97" s="52"/>
      <c r="AP97" s="16"/>
    </row>
    <row r="98" spans="1:42" s="102" customFormat="1" ht="18" x14ac:dyDescent="0.35">
      <c r="A98" s="134" t="s">
        <v>76</v>
      </c>
      <c r="B98" s="182">
        <f>SUM(B99:B103)</f>
        <v>0</v>
      </c>
      <c r="C98" s="182">
        <f>SUM(C99:C103)</f>
        <v>0</v>
      </c>
      <c r="D98" s="182">
        <f>SUM(D99:D103)</f>
        <v>0</v>
      </c>
      <c r="E98" s="137"/>
      <c r="F98" s="137"/>
      <c r="G98" s="135">
        <f>SUM(G99:G103)</f>
        <v>0</v>
      </c>
      <c r="H98" s="135">
        <f>SUM(H99:H103)</f>
        <v>0</v>
      </c>
      <c r="I98" s="136"/>
      <c r="J98" s="135">
        <f t="shared" ref="J98:K98" si="272">SUM(J99:J103)</f>
        <v>0</v>
      </c>
      <c r="K98" s="135">
        <f t="shared" si="272"/>
        <v>0</v>
      </c>
      <c r="L98" s="136"/>
      <c r="M98" s="135">
        <f t="shared" ref="M98:N98" si="273">SUM(M99:M103)</f>
        <v>0</v>
      </c>
      <c r="N98" s="135">
        <f t="shared" si="273"/>
        <v>0</v>
      </c>
      <c r="O98" s="136"/>
      <c r="P98" s="135">
        <f t="shared" ref="P98:Q98" si="274">SUM(P99:P103)</f>
        <v>0</v>
      </c>
      <c r="Q98" s="135">
        <f t="shared" si="274"/>
        <v>0</v>
      </c>
      <c r="R98" s="136"/>
      <c r="S98" s="135">
        <f t="shared" ref="S98:T98" si="275">SUM(S99:S103)</f>
        <v>0</v>
      </c>
      <c r="T98" s="135">
        <f t="shared" si="275"/>
        <v>0</v>
      </c>
      <c r="U98" s="136"/>
      <c r="V98" s="135">
        <f t="shared" ref="V98:W98" si="276">SUM(V99:V103)</f>
        <v>0</v>
      </c>
      <c r="W98" s="135">
        <f t="shared" si="276"/>
        <v>0</v>
      </c>
      <c r="X98" s="136"/>
      <c r="Y98" s="135">
        <f t="shared" ref="Y98:Z98" si="277">SUM(Y99:Y103)</f>
        <v>0</v>
      </c>
      <c r="Z98" s="135">
        <f t="shared" si="277"/>
        <v>0</v>
      </c>
      <c r="AA98" s="136"/>
      <c r="AB98" s="135">
        <f t="shared" ref="AB98:AC98" si="278">SUM(AB99:AB103)</f>
        <v>0</v>
      </c>
      <c r="AC98" s="135">
        <f t="shared" si="278"/>
        <v>0</v>
      </c>
      <c r="AD98" s="136"/>
      <c r="AE98" s="135">
        <f t="shared" ref="AE98:AF98" si="279">SUM(AE99:AE103)</f>
        <v>0</v>
      </c>
      <c r="AF98" s="135">
        <f t="shared" si="279"/>
        <v>0</v>
      </c>
      <c r="AG98" s="136"/>
      <c r="AH98" s="135">
        <f t="shared" ref="AH98:AI98" si="280">SUM(AH99:AH103)</f>
        <v>0</v>
      </c>
      <c r="AI98" s="135">
        <f t="shared" si="280"/>
        <v>0</v>
      </c>
      <c r="AJ98" s="136"/>
      <c r="AK98" s="135">
        <f t="shared" ref="AK98:AL98" si="281">SUM(AK99:AK103)</f>
        <v>0</v>
      </c>
      <c r="AL98" s="135">
        <f t="shared" si="281"/>
        <v>0</v>
      </c>
      <c r="AM98" s="136"/>
      <c r="AN98" s="135">
        <f t="shared" ref="AN98:AO98" si="282">SUM(AN99:AN103)</f>
        <v>0</v>
      </c>
      <c r="AO98" s="135">
        <f t="shared" si="282"/>
        <v>0</v>
      </c>
      <c r="AP98" s="136"/>
    </row>
    <row r="99" spans="1:42" s="12" customFormat="1" outlineLevel="1" x14ac:dyDescent="0.3">
      <c r="A99" s="53" t="s">
        <v>77</v>
      </c>
      <c r="B99" s="172">
        <f>+G99+J99+M99+P99+S99+V99+Y99+AB99+AE99+AH99+AK99+AN99</f>
        <v>0</v>
      </c>
      <c r="C99" s="172">
        <f>+H99+K99+N99+Q99+T99+W99+Z99+AC99+AF99+AI99+AL99+AO99</f>
        <v>0</v>
      </c>
      <c r="D99" s="172">
        <f>+B99-C99</f>
        <v>0</v>
      </c>
      <c r="E99" s="54"/>
      <c r="F99" s="8"/>
      <c r="G99" s="55"/>
      <c r="H99" s="56"/>
      <c r="I99" s="8"/>
      <c r="J99" s="55"/>
      <c r="K99" s="56"/>
      <c r="L99" s="8"/>
      <c r="M99" s="55"/>
      <c r="N99" s="56"/>
      <c r="O99" s="8"/>
      <c r="P99" s="55"/>
      <c r="Q99" s="56"/>
      <c r="R99" s="8"/>
      <c r="S99" s="55"/>
      <c r="T99" s="56"/>
      <c r="U99" s="8"/>
      <c r="V99" s="55"/>
      <c r="W99" s="56"/>
      <c r="X99" s="8"/>
      <c r="Y99" s="55"/>
      <c r="Z99" s="56"/>
      <c r="AA99" s="8"/>
      <c r="AB99" s="55"/>
      <c r="AC99" s="56"/>
      <c r="AD99" s="8"/>
      <c r="AE99" s="55"/>
      <c r="AF99" s="56"/>
      <c r="AG99" s="8"/>
      <c r="AH99" s="55"/>
      <c r="AI99" s="56"/>
      <c r="AJ99" s="8"/>
      <c r="AK99" s="55"/>
      <c r="AL99" s="56"/>
      <c r="AM99" s="8"/>
      <c r="AN99" s="55"/>
      <c r="AO99" s="56"/>
      <c r="AP99" s="8"/>
    </row>
    <row r="100" spans="1:42" s="12" customFormat="1" outlineLevel="1" x14ac:dyDescent="0.3">
      <c r="A100" s="53" t="s">
        <v>77</v>
      </c>
      <c r="B100" s="172">
        <f t="shared" ref="B100:B102" si="283">+G100+J100+M100+P100+S100+V100+Y100+AB100+AE100+AH100+AK100+AN100</f>
        <v>0</v>
      </c>
      <c r="C100" s="172">
        <f>+H100+K100+N100+Q100+T100+W100+Z100+AC100+AF100+AI100+AL100+AO100</f>
        <v>0</v>
      </c>
      <c r="D100" s="172">
        <f>+B100-C100</f>
        <v>0</v>
      </c>
      <c r="E100" s="15"/>
      <c r="F100" s="16"/>
      <c r="G100" s="51"/>
      <c r="H100" s="52"/>
      <c r="I100" s="16"/>
      <c r="J100" s="51"/>
      <c r="K100" s="52"/>
      <c r="L100" s="16"/>
      <c r="M100" s="51"/>
      <c r="N100" s="52"/>
      <c r="O100" s="16"/>
      <c r="P100" s="51"/>
      <c r="Q100" s="52"/>
      <c r="R100" s="16"/>
      <c r="S100" s="51"/>
      <c r="T100" s="52"/>
      <c r="U100" s="16"/>
      <c r="V100" s="51"/>
      <c r="W100" s="52"/>
      <c r="X100" s="16"/>
      <c r="Y100" s="51"/>
      <c r="Z100" s="52"/>
      <c r="AA100" s="16"/>
      <c r="AB100" s="51"/>
      <c r="AC100" s="52"/>
      <c r="AD100" s="16"/>
      <c r="AE100" s="51"/>
      <c r="AF100" s="52"/>
      <c r="AG100" s="16"/>
      <c r="AH100" s="51"/>
      <c r="AI100" s="52"/>
      <c r="AJ100" s="16"/>
      <c r="AK100" s="51"/>
      <c r="AL100" s="52"/>
      <c r="AM100" s="16"/>
      <c r="AN100" s="51"/>
      <c r="AO100" s="52"/>
      <c r="AP100" s="16"/>
    </row>
    <row r="101" spans="1:42" s="12" customFormat="1" outlineLevel="1" x14ac:dyDescent="0.3">
      <c r="A101" s="53" t="s">
        <v>77</v>
      </c>
      <c r="B101" s="172">
        <f t="shared" si="283"/>
        <v>0</v>
      </c>
      <c r="C101" s="172">
        <f>+H101+K101+N101+Q101+T101+W101+Z101+AC101+AF101+AI101+AL101+AO101</f>
        <v>0</v>
      </c>
      <c r="D101" s="172">
        <f>+B101-C101</f>
        <v>0</v>
      </c>
      <c r="E101" s="15"/>
      <c r="F101" s="16"/>
      <c r="G101" s="51"/>
      <c r="H101" s="52"/>
      <c r="I101" s="16"/>
      <c r="J101" s="51"/>
      <c r="K101" s="52"/>
      <c r="L101" s="16"/>
      <c r="M101" s="51"/>
      <c r="N101" s="52"/>
      <c r="O101" s="16"/>
      <c r="P101" s="51"/>
      <c r="Q101" s="52"/>
      <c r="R101" s="16"/>
      <c r="S101" s="51"/>
      <c r="T101" s="52"/>
      <c r="U101" s="16"/>
      <c r="V101" s="51"/>
      <c r="W101" s="52"/>
      <c r="X101" s="16"/>
      <c r="Y101" s="51"/>
      <c r="Z101" s="52"/>
      <c r="AA101" s="16"/>
      <c r="AB101" s="51"/>
      <c r="AC101" s="52"/>
      <c r="AD101" s="16"/>
      <c r="AE101" s="51"/>
      <c r="AF101" s="52"/>
      <c r="AG101" s="16"/>
      <c r="AH101" s="51"/>
      <c r="AI101" s="52"/>
      <c r="AJ101" s="16"/>
      <c r="AK101" s="51"/>
      <c r="AL101" s="52"/>
      <c r="AM101" s="16"/>
      <c r="AN101" s="51"/>
      <c r="AO101" s="52"/>
      <c r="AP101" s="16"/>
    </row>
    <row r="102" spans="1:42" s="12" customFormat="1" outlineLevel="1" x14ac:dyDescent="0.3">
      <c r="A102" s="53" t="s">
        <v>77</v>
      </c>
      <c r="B102" s="172">
        <f t="shared" si="283"/>
        <v>0</v>
      </c>
      <c r="C102" s="172">
        <f>+H102+K102+N102+Q102+T102+W102+Z102+AC102+AF102+AI102+AL102+AO102</f>
        <v>0</v>
      </c>
      <c r="D102" s="172">
        <f>+B102-C102</f>
        <v>0</v>
      </c>
      <c r="E102" s="15"/>
      <c r="F102" s="16"/>
      <c r="G102" s="51"/>
      <c r="H102" s="52"/>
      <c r="I102" s="16"/>
      <c r="J102" s="51"/>
      <c r="K102" s="52"/>
      <c r="L102" s="16"/>
      <c r="M102" s="51"/>
      <c r="N102" s="52"/>
      <c r="O102" s="16"/>
      <c r="P102" s="51"/>
      <c r="Q102" s="52"/>
      <c r="R102" s="16"/>
      <c r="S102" s="51"/>
      <c r="T102" s="52"/>
      <c r="U102" s="16"/>
      <c r="V102" s="51"/>
      <c r="W102" s="52"/>
      <c r="X102" s="16"/>
      <c r="Y102" s="51"/>
      <c r="Z102" s="52"/>
      <c r="AA102" s="16"/>
      <c r="AB102" s="51"/>
      <c r="AC102" s="52"/>
      <c r="AD102" s="16"/>
      <c r="AE102" s="51"/>
      <c r="AF102" s="52"/>
      <c r="AG102" s="16"/>
      <c r="AH102" s="51"/>
      <c r="AI102" s="52"/>
      <c r="AJ102" s="16"/>
      <c r="AK102" s="51"/>
      <c r="AL102" s="52"/>
      <c r="AM102" s="16"/>
      <c r="AN102" s="51"/>
      <c r="AO102" s="52"/>
      <c r="AP102" s="16"/>
    </row>
    <row r="103" spans="1:42" s="12" customFormat="1" outlineLevel="1" x14ac:dyDescent="0.3">
      <c r="A103" s="14"/>
      <c r="B103" s="172"/>
      <c r="C103" s="172">
        <f>+H103+K103+N103+Q103+T103+W103+Z103+AC103+AF103+AI103+AL103+AO103</f>
        <v>0</v>
      </c>
      <c r="D103" s="172">
        <f>+B103-C103</f>
        <v>0</v>
      </c>
      <c r="E103" s="15"/>
      <c r="F103" s="16"/>
      <c r="G103" s="51"/>
      <c r="H103" s="52"/>
      <c r="I103" s="16"/>
      <c r="J103" s="51"/>
      <c r="K103" s="52"/>
      <c r="L103" s="16"/>
      <c r="M103" s="51"/>
      <c r="N103" s="52"/>
      <c r="O103" s="16"/>
      <c r="P103" s="51"/>
      <c r="Q103" s="52"/>
      <c r="R103" s="16"/>
      <c r="S103" s="51"/>
      <c r="T103" s="52"/>
      <c r="U103" s="16"/>
      <c r="V103" s="51"/>
      <c r="W103" s="52"/>
      <c r="X103" s="16"/>
      <c r="Y103" s="51"/>
      <c r="Z103" s="52"/>
      <c r="AA103" s="16"/>
      <c r="AB103" s="51"/>
      <c r="AC103" s="52"/>
      <c r="AD103" s="16"/>
      <c r="AE103" s="51"/>
      <c r="AF103" s="52"/>
      <c r="AG103" s="16"/>
      <c r="AH103" s="51"/>
      <c r="AI103" s="52"/>
      <c r="AJ103" s="16"/>
      <c r="AK103" s="51"/>
      <c r="AL103" s="52"/>
      <c r="AM103" s="16"/>
      <c r="AN103" s="51"/>
      <c r="AO103" s="52"/>
      <c r="AP103" s="16"/>
    </row>
    <row r="104" spans="1:42" s="102" customFormat="1" ht="18" x14ac:dyDescent="0.35">
      <c r="A104" s="134" t="s">
        <v>119</v>
      </c>
      <c r="B104" s="182">
        <f>SUM(B105:B109)</f>
        <v>0</v>
      </c>
      <c r="C104" s="182">
        <f>SUM(C105:C109)</f>
        <v>0</v>
      </c>
      <c r="D104" s="182">
        <f>SUM(D105:D109)</f>
        <v>0</v>
      </c>
      <c r="E104" s="137"/>
      <c r="F104" s="137"/>
      <c r="G104" s="135">
        <f>SUM(G105:G109)</f>
        <v>0</v>
      </c>
      <c r="H104" s="135">
        <f>SUM(H105:H109)</f>
        <v>0</v>
      </c>
      <c r="I104" s="136"/>
      <c r="J104" s="135">
        <f t="shared" ref="J104:K104" si="284">SUM(J105:J109)</f>
        <v>0</v>
      </c>
      <c r="K104" s="135">
        <f t="shared" si="284"/>
        <v>0</v>
      </c>
      <c r="L104" s="136"/>
      <c r="M104" s="135">
        <f t="shared" ref="M104:N104" si="285">SUM(M105:M109)</f>
        <v>0</v>
      </c>
      <c r="N104" s="135">
        <f t="shared" si="285"/>
        <v>0</v>
      </c>
      <c r="O104" s="136"/>
      <c r="P104" s="135">
        <f t="shared" ref="P104:Q104" si="286">SUM(P105:P109)</f>
        <v>0</v>
      </c>
      <c r="Q104" s="135">
        <f t="shared" si="286"/>
        <v>0</v>
      </c>
      <c r="R104" s="136"/>
      <c r="S104" s="135">
        <f t="shared" ref="S104:T104" si="287">SUM(S105:S109)</f>
        <v>0</v>
      </c>
      <c r="T104" s="135">
        <f t="shared" si="287"/>
        <v>0</v>
      </c>
      <c r="U104" s="136"/>
      <c r="V104" s="135">
        <f t="shared" ref="V104:W104" si="288">SUM(V105:V109)</f>
        <v>0</v>
      </c>
      <c r="W104" s="135">
        <f t="shared" si="288"/>
        <v>0</v>
      </c>
      <c r="X104" s="136"/>
      <c r="Y104" s="135">
        <f t="shared" ref="Y104:Z104" si="289">SUM(Y105:Y109)</f>
        <v>0</v>
      </c>
      <c r="Z104" s="135">
        <f t="shared" si="289"/>
        <v>0</v>
      </c>
      <c r="AA104" s="136"/>
      <c r="AB104" s="135">
        <f t="shared" ref="AB104:AC104" si="290">SUM(AB105:AB109)</f>
        <v>0</v>
      </c>
      <c r="AC104" s="135">
        <f t="shared" si="290"/>
        <v>0</v>
      </c>
      <c r="AD104" s="136"/>
      <c r="AE104" s="135">
        <f t="shared" ref="AE104:AF104" si="291">SUM(AE105:AE109)</f>
        <v>0</v>
      </c>
      <c r="AF104" s="135">
        <f t="shared" si="291"/>
        <v>0</v>
      </c>
      <c r="AG104" s="136"/>
      <c r="AH104" s="135">
        <f t="shared" ref="AH104:AI104" si="292">SUM(AH105:AH109)</f>
        <v>0</v>
      </c>
      <c r="AI104" s="135">
        <f t="shared" si="292"/>
        <v>0</v>
      </c>
      <c r="AJ104" s="136"/>
      <c r="AK104" s="135">
        <f t="shared" ref="AK104:AL104" si="293">SUM(AK105:AK109)</f>
        <v>0</v>
      </c>
      <c r="AL104" s="135">
        <f t="shared" si="293"/>
        <v>0</v>
      </c>
      <c r="AM104" s="136"/>
      <c r="AN104" s="135">
        <f t="shared" ref="AN104:AO104" si="294">SUM(AN105:AN109)</f>
        <v>0</v>
      </c>
      <c r="AO104" s="135">
        <f t="shared" si="294"/>
        <v>0</v>
      </c>
      <c r="AP104" s="136"/>
    </row>
    <row r="105" spans="1:42" s="12" customFormat="1" outlineLevel="1" x14ac:dyDescent="0.3">
      <c r="A105" s="53" t="s">
        <v>77</v>
      </c>
      <c r="B105" s="172">
        <f>+G105+J105+M105+P105+S105+V105+Y105+AB105+AE105+AH105+AK105+AN105</f>
        <v>0</v>
      </c>
      <c r="C105" s="172">
        <f>+H105+K105+N105+Q105+T105+W105+Z105+AC105+AF105+AI105+AL105+AO105</f>
        <v>0</v>
      </c>
      <c r="D105" s="172">
        <f>+B105-C105</f>
        <v>0</v>
      </c>
      <c r="E105" s="54"/>
      <c r="F105" s="8"/>
      <c r="G105" s="55"/>
      <c r="H105" s="56"/>
      <c r="I105" s="8"/>
      <c r="J105" s="55"/>
      <c r="K105" s="56"/>
      <c r="L105" s="8"/>
      <c r="M105" s="55"/>
      <c r="N105" s="56"/>
      <c r="O105" s="8"/>
      <c r="P105" s="55"/>
      <c r="Q105" s="56"/>
      <c r="R105" s="8"/>
      <c r="S105" s="55"/>
      <c r="T105" s="56"/>
      <c r="U105" s="8"/>
      <c r="V105" s="55"/>
      <c r="W105" s="56"/>
      <c r="X105" s="8"/>
      <c r="Y105" s="55"/>
      <c r="Z105" s="56"/>
      <c r="AA105" s="8"/>
      <c r="AB105" s="55"/>
      <c r="AC105" s="56"/>
      <c r="AD105" s="8"/>
      <c r="AE105" s="55"/>
      <c r="AF105" s="56"/>
      <c r="AG105" s="8"/>
      <c r="AH105" s="55"/>
      <c r="AI105" s="56"/>
      <c r="AJ105" s="8"/>
      <c r="AK105" s="55"/>
      <c r="AL105" s="56"/>
      <c r="AM105" s="8"/>
      <c r="AN105" s="55"/>
      <c r="AO105" s="56"/>
      <c r="AP105" s="8"/>
    </row>
    <row r="106" spans="1:42" s="12" customFormat="1" outlineLevel="1" x14ac:dyDescent="0.3">
      <c r="A106" s="53" t="s">
        <v>77</v>
      </c>
      <c r="B106" s="172">
        <f t="shared" ref="B106:B108" si="295">+G106+J106+M106+P106+S106+V106+Y106+AB106+AE106+AH106+AK106+AN106</f>
        <v>0</v>
      </c>
      <c r="C106" s="172">
        <f>+H106+K106+N106+Q106+T106+W106+Z106+AC106+AF106+AI106+AL106+AO106</f>
        <v>0</v>
      </c>
      <c r="D106" s="172">
        <f>+B106-C106</f>
        <v>0</v>
      </c>
      <c r="E106" s="15"/>
      <c r="F106" s="16"/>
      <c r="G106" s="51"/>
      <c r="H106" s="52"/>
      <c r="I106" s="16"/>
      <c r="J106" s="51"/>
      <c r="K106" s="52"/>
      <c r="L106" s="16"/>
      <c r="M106" s="51"/>
      <c r="N106" s="52"/>
      <c r="O106" s="16"/>
      <c r="P106" s="51"/>
      <c r="Q106" s="52"/>
      <c r="R106" s="16"/>
      <c r="S106" s="51"/>
      <c r="T106" s="52"/>
      <c r="U106" s="16"/>
      <c r="V106" s="51"/>
      <c r="W106" s="52"/>
      <c r="X106" s="16"/>
      <c r="Y106" s="51"/>
      <c r="Z106" s="52"/>
      <c r="AA106" s="16"/>
      <c r="AB106" s="51"/>
      <c r="AC106" s="52"/>
      <c r="AD106" s="16"/>
      <c r="AE106" s="51"/>
      <c r="AF106" s="52"/>
      <c r="AG106" s="16"/>
      <c r="AH106" s="51"/>
      <c r="AI106" s="52"/>
      <c r="AJ106" s="16"/>
      <c r="AK106" s="51"/>
      <c r="AL106" s="52"/>
      <c r="AM106" s="16"/>
      <c r="AN106" s="51"/>
      <c r="AO106" s="52"/>
      <c r="AP106" s="16"/>
    </row>
    <row r="107" spans="1:42" s="12" customFormat="1" outlineLevel="1" x14ac:dyDescent="0.3">
      <c r="A107" s="53" t="s">
        <v>77</v>
      </c>
      <c r="B107" s="172">
        <f t="shared" si="295"/>
        <v>0</v>
      </c>
      <c r="C107" s="172">
        <f>+H107+K107+N107+Q107+T107+W107+Z107+AC107+AF107+AI107+AL107+AO107</f>
        <v>0</v>
      </c>
      <c r="D107" s="172">
        <f>+B107-C107</f>
        <v>0</v>
      </c>
      <c r="E107" s="15"/>
      <c r="F107" s="16"/>
      <c r="G107" s="51"/>
      <c r="H107" s="52"/>
      <c r="I107" s="16"/>
      <c r="J107" s="51"/>
      <c r="K107" s="52"/>
      <c r="L107" s="16"/>
      <c r="M107" s="51"/>
      <c r="N107" s="52"/>
      <c r="O107" s="16"/>
      <c r="P107" s="51"/>
      <c r="Q107" s="52"/>
      <c r="R107" s="16"/>
      <c r="S107" s="51"/>
      <c r="T107" s="52"/>
      <c r="U107" s="16"/>
      <c r="V107" s="51"/>
      <c r="W107" s="52"/>
      <c r="X107" s="16"/>
      <c r="Y107" s="51"/>
      <c r="Z107" s="52"/>
      <c r="AA107" s="16"/>
      <c r="AB107" s="51"/>
      <c r="AC107" s="52"/>
      <c r="AD107" s="16"/>
      <c r="AE107" s="51"/>
      <c r="AF107" s="52"/>
      <c r="AG107" s="16"/>
      <c r="AH107" s="51"/>
      <c r="AI107" s="52"/>
      <c r="AJ107" s="16"/>
      <c r="AK107" s="51"/>
      <c r="AL107" s="52"/>
      <c r="AM107" s="16"/>
      <c r="AN107" s="51"/>
      <c r="AO107" s="52"/>
      <c r="AP107" s="16"/>
    </row>
    <row r="108" spans="1:42" s="12" customFormat="1" outlineLevel="1" x14ac:dyDescent="0.3">
      <c r="A108" s="53" t="s">
        <v>77</v>
      </c>
      <c r="B108" s="172">
        <f t="shared" si="295"/>
        <v>0</v>
      </c>
      <c r="C108" s="172">
        <f>+H108+K108+N108+Q108+T108+W108+Z108+AC108+AF108+AI108+AL108+AO108</f>
        <v>0</v>
      </c>
      <c r="D108" s="172">
        <f>+B108-C108</f>
        <v>0</v>
      </c>
      <c r="E108" s="15"/>
      <c r="F108" s="16"/>
      <c r="G108" s="51"/>
      <c r="H108" s="52"/>
      <c r="I108" s="16"/>
      <c r="J108" s="51"/>
      <c r="K108" s="52"/>
      <c r="L108" s="16"/>
      <c r="M108" s="51"/>
      <c r="N108" s="52"/>
      <c r="O108" s="16"/>
      <c r="P108" s="51"/>
      <c r="Q108" s="52"/>
      <c r="R108" s="16"/>
      <c r="S108" s="51"/>
      <c r="T108" s="52"/>
      <c r="U108" s="16"/>
      <c r="V108" s="51"/>
      <c r="W108" s="52"/>
      <c r="X108" s="16"/>
      <c r="Y108" s="51"/>
      <c r="Z108" s="52"/>
      <c r="AA108" s="16"/>
      <c r="AB108" s="51"/>
      <c r="AC108" s="52"/>
      <c r="AD108" s="16"/>
      <c r="AE108" s="51"/>
      <c r="AF108" s="52"/>
      <c r="AG108" s="16"/>
      <c r="AH108" s="51"/>
      <c r="AI108" s="52"/>
      <c r="AJ108" s="16"/>
      <c r="AK108" s="51"/>
      <c r="AL108" s="52"/>
      <c r="AM108" s="16"/>
      <c r="AN108" s="51"/>
      <c r="AO108" s="52"/>
      <c r="AP108" s="16"/>
    </row>
    <row r="109" spans="1:42" s="12" customFormat="1" outlineLevel="1" x14ac:dyDescent="0.3">
      <c r="A109" s="14"/>
      <c r="B109" s="172"/>
      <c r="C109" s="172">
        <f>+H109+K109+N109+Q109+T109+W109+Z109+AC109+AF109+AI109+AL109+AO109</f>
        <v>0</v>
      </c>
      <c r="D109" s="172">
        <f>+B109-C109</f>
        <v>0</v>
      </c>
      <c r="E109" s="15"/>
      <c r="F109" s="16"/>
      <c r="G109" s="51"/>
      <c r="H109" s="52"/>
      <c r="I109" s="16"/>
      <c r="J109" s="51"/>
      <c r="K109" s="52"/>
      <c r="L109" s="16"/>
      <c r="M109" s="51"/>
      <c r="N109" s="52"/>
      <c r="O109" s="16"/>
      <c r="P109" s="51"/>
      <c r="Q109" s="52"/>
      <c r="R109" s="16"/>
      <c r="S109" s="51"/>
      <c r="T109" s="52"/>
      <c r="U109" s="16"/>
      <c r="V109" s="51"/>
      <c r="W109" s="52"/>
      <c r="X109" s="16"/>
      <c r="Y109" s="51"/>
      <c r="Z109" s="52"/>
      <c r="AA109" s="16"/>
      <c r="AB109" s="51"/>
      <c r="AC109" s="52"/>
      <c r="AD109" s="16"/>
      <c r="AE109" s="51"/>
      <c r="AF109" s="52"/>
      <c r="AG109" s="16"/>
      <c r="AH109" s="51"/>
      <c r="AI109" s="52"/>
      <c r="AJ109" s="16"/>
      <c r="AK109" s="51"/>
      <c r="AL109" s="52"/>
      <c r="AM109" s="16"/>
      <c r="AN109" s="51"/>
      <c r="AO109" s="52"/>
      <c r="AP109" s="16"/>
    </row>
    <row r="110" spans="1:42" s="102" customFormat="1" ht="18" x14ac:dyDescent="0.35">
      <c r="A110" s="134" t="s">
        <v>120</v>
      </c>
      <c r="B110" s="182">
        <f>SUM(B111:B115)</f>
        <v>0</v>
      </c>
      <c r="C110" s="182">
        <f>SUM(C111:C115)</f>
        <v>0</v>
      </c>
      <c r="D110" s="182">
        <f>SUM(D111:D115)</f>
        <v>0</v>
      </c>
      <c r="E110" s="137"/>
      <c r="F110" s="137"/>
      <c r="G110" s="135">
        <f>SUM(G111:G115)</f>
        <v>0</v>
      </c>
      <c r="H110" s="135">
        <f>SUM(H111:H115)</f>
        <v>0</v>
      </c>
      <c r="I110" s="136"/>
      <c r="J110" s="135">
        <f t="shared" ref="J110:K110" si="296">SUM(J111:J115)</f>
        <v>0</v>
      </c>
      <c r="K110" s="135">
        <f t="shared" si="296"/>
        <v>0</v>
      </c>
      <c r="L110" s="136"/>
      <c r="M110" s="135">
        <f t="shared" ref="M110:N110" si="297">SUM(M111:M115)</f>
        <v>0</v>
      </c>
      <c r="N110" s="135">
        <f t="shared" si="297"/>
        <v>0</v>
      </c>
      <c r="O110" s="136"/>
      <c r="P110" s="135">
        <f t="shared" ref="P110:Q110" si="298">SUM(P111:P115)</f>
        <v>0</v>
      </c>
      <c r="Q110" s="135">
        <f t="shared" si="298"/>
        <v>0</v>
      </c>
      <c r="R110" s="136"/>
      <c r="S110" s="135">
        <f t="shared" ref="S110:T110" si="299">SUM(S111:S115)</f>
        <v>0</v>
      </c>
      <c r="T110" s="135">
        <f t="shared" si="299"/>
        <v>0</v>
      </c>
      <c r="U110" s="136"/>
      <c r="V110" s="135">
        <f t="shared" ref="V110:W110" si="300">SUM(V111:V115)</f>
        <v>0</v>
      </c>
      <c r="W110" s="135">
        <f t="shared" si="300"/>
        <v>0</v>
      </c>
      <c r="X110" s="136"/>
      <c r="Y110" s="135">
        <f t="shared" ref="Y110:Z110" si="301">SUM(Y111:Y115)</f>
        <v>0</v>
      </c>
      <c r="Z110" s="135">
        <f t="shared" si="301"/>
        <v>0</v>
      </c>
      <c r="AA110" s="136"/>
      <c r="AB110" s="135">
        <f t="shared" ref="AB110:AC110" si="302">SUM(AB111:AB115)</f>
        <v>0</v>
      </c>
      <c r="AC110" s="135">
        <f t="shared" si="302"/>
        <v>0</v>
      </c>
      <c r="AD110" s="136"/>
      <c r="AE110" s="135">
        <f t="shared" ref="AE110:AF110" si="303">SUM(AE111:AE115)</f>
        <v>0</v>
      </c>
      <c r="AF110" s="135">
        <f t="shared" si="303"/>
        <v>0</v>
      </c>
      <c r="AG110" s="136"/>
      <c r="AH110" s="135">
        <f t="shared" ref="AH110:AI110" si="304">SUM(AH111:AH115)</f>
        <v>0</v>
      </c>
      <c r="AI110" s="135">
        <f t="shared" si="304"/>
        <v>0</v>
      </c>
      <c r="AJ110" s="136"/>
      <c r="AK110" s="135">
        <f t="shared" ref="AK110:AL110" si="305">SUM(AK111:AK115)</f>
        <v>0</v>
      </c>
      <c r="AL110" s="135">
        <f t="shared" si="305"/>
        <v>0</v>
      </c>
      <c r="AM110" s="136"/>
      <c r="AN110" s="135">
        <f t="shared" ref="AN110:AO110" si="306">SUM(AN111:AN115)</f>
        <v>0</v>
      </c>
      <c r="AO110" s="135">
        <f t="shared" si="306"/>
        <v>0</v>
      </c>
      <c r="AP110" s="136"/>
    </row>
    <row r="111" spans="1:42" s="12" customFormat="1" outlineLevel="1" x14ac:dyDescent="0.3">
      <c r="A111" s="53" t="s">
        <v>77</v>
      </c>
      <c r="B111" s="172">
        <f>+G111+J111+M111+P111+S111+V111+Y111+AB111+AE111+AH111+AK111+AN111</f>
        <v>0</v>
      </c>
      <c r="C111" s="172">
        <f>+H111+K111+N111+Q111+T111+W111+Z111+AC111+AF111+AI111+AL111+AO111</f>
        <v>0</v>
      </c>
      <c r="D111" s="172">
        <f>+B111-C111</f>
        <v>0</v>
      </c>
      <c r="E111" s="54"/>
      <c r="F111" s="8"/>
      <c r="G111" s="55"/>
      <c r="H111" s="56"/>
      <c r="I111" s="8"/>
      <c r="J111" s="55"/>
      <c r="K111" s="56"/>
      <c r="L111" s="8"/>
      <c r="M111" s="55"/>
      <c r="N111" s="56"/>
      <c r="O111" s="8"/>
      <c r="P111" s="55"/>
      <c r="Q111" s="56"/>
      <c r="R111" s="8"/>
      <c r="S111" s="55"/>
      <c r="T111" s="56"/>
      <c r="U111" s="8"/>
      <c r="V111" s="55"/>
      <c r="W111" s="56"/>
      <c r="X111" s="8"/>
      <c r="Y111" s="55"/>
      <c r="Z111" s="56"/>
      <c r="AA111" s="8"/>
      <c r="AB111" s="55"/>
      <c r="AC111" s="56"/>
      <c r="AD111" s="8"/>
      <c r="AE111" s="55"/>
      <c r="AF111" s="56"/>
      <c r="AG111" s="8"/>
      <c r="AH111" s="55"/>
      <c r="AI111" s="56"/>
      <c r="AJ111" s="8"/>
      <c r="AK111" s="55"/>
      <c r="AL111" s="56"/>
      <c r="AM111" s="8"/>
      <c r="AN111" s="55"/>
      <c r="AO111" s="56"/>
      <c r="AP111" s="8"/>
    </row>
    <row r="112" spans="1:42" s="12" customFormat="1" outlineLevel="1" x14ac:dyDescent="0.3">
      <c r="A112" s="53" t="s">
        <v>77</v>
      </c>
      <c r="B112" s="172">
        <f t="shared" ref="B112:B114" si="307">+G112+J112+M112+P112+S112+V112+Y112+AB112+AE112+AH112+AK112+AN112</f>
        <v>0</v>
      </c>
      <c r="C112" s="172">
        <f>+H112+K112+N112+Q112+T112+W112+Z112+AC112+AF112+AI112+AL112+AO112</f>
        <v>0</v>
      </c>
      <c r="D112" s="172">
        <f>+B112-C112</f>
        <v>0</v>
      </c>
      <c r="E112" s="15"/>
      <c r="F112" s="16"/>
      <c r="G112" s="51"/>
      <c r="H112" s="52"/>
      <c r="I112" s="16"/>
      <c r="J112" s="51"/>
      <c r="K112" s="52"/>
      <c r="L112" s="16"/>
      <c r="M112" s="51"/>
      <c r="N112" s="52"/>
      <c r="O112" s="16"/>
      <c r="P112" s="51"/>
      <c r="Q112" s="52"/>
      <c r="R112" s="16"/>
      <c r="S112" s="51"/>
      <c r="T112" s="52"/>
      <c r="U112" s="16"/>
      <c r="V112" s="51"/>
      <c r="W112" s="52"/>
      <c r="X112" s="16"/>
      <c r="Y112" s="51"/>
      <c r="Z112" s="52"/>
      <c r="AA112" s="16"/>
      <c r="AB112" s="51"/>
      <c r="AC112" s="52"/>
      <c r="AD112" s="16"/>
      <c r="AE112" s="51"/>
      <c r="AF112" s="52"/>
      <c r="AG112" s="16"/>
      <c r="AH112" s="51"/>
      <c r="AI112" s="52"/>
      <c r="AJ112" s="16"/>
      <c r="AK112" s="51"/>
      <c r="AL112" s="52"/>
      <c r="AM112" s="16"/>
      <c r="AN112" s="51"/>
      <c r="AO112" s="52"/>
      <c r="AP112" s="16"/>
    </row>
    <row r="113" spans="1:42" s="12" customFormat="1" outlineLevel="1" x14ac:dyDescent="0.3">
      <c r="A113" s="53" t="s">
        <v>77</v>
      </c>
      <c r="B113" s="172">
        <f t="shared" si="307"/>
        <v>0</v>
      </c>
      <c r="C113" s="172">
        <f>+H113+K113+N113+Q113+T113+W113+Z113+AC113+AF113+AI113+AL113+AO113</f>
        <v>0</v>
      </c>
      <c r="D113" s="172">
        <f>+B113-C113</f>
        <v>0</v>
      </c>
      <c r="E113" s="15"/>
      <c r="F113" s="16"/>
      <c r="G113" s="51"/>
      <c r="H113" s="52"/>
      <c r="I113" s="16"/>
      <c r="J113" s="51"/>
      <c r="K113" s="52"/>
      <c r="L113" s="16"/>
      <c r="M113" s="51"/>
      <c r="N113" s="52"/>
      <c r="O113" s="16"/>
      <c r="P113" s="51"/>
      <c r="Q113" s="52"/>
      <c r="R113" s="16"/>
      <c r="S113" s="51"/>
      <c r="T113" s="52"/>
      <c r="U113" s="16"/>
      <c r="V113" s="51"/>
      <c r="W113" s="52"/>
      <c r="X113" s="16"/>
      <c r="Y113" s="51"/>
      <c r="Z113" s="52"/>
      <c r="AA113" s="16"/>
      <c r="AB113" s="51"/>
      <c r="AC113" s="52"/>
      <c r="AD113" s="16"/>
      <c r="AE113" s="51"/>
      <c r="AF113" s="52"/>
      <c r="AG113" s="16"/>
      <c r="AH113" s="51"/>
      <c r="AI113" s="52"/>
      <c r="AJ113" s="16"/>
      <c r="AK113" s="51"/>
      <c r="AL113" s="52"/>
      <c r="AM113" s="16"/>
      <c r="AN113" s="51"/>
      <c r="AO113" s="52"/>
      <c r="AP113" s="16"/>
    </row>
    <row r="114" spans="1:42" s="12" customFormat="1" outlineLevel="1" x14ac:dyDescent="0.3">
      <c r="A114" s="53" t="s">
        <v>77</v>
      </c>
      <c r="B114" s="172">
        <f t="shared" si="307"/>
        <v>0</v>
      </c>
      <c r="C114" s="172">
        <f>+H114+K114+N114+Q114+T114+W114+Z114+AC114+AF114+AI114+AL114+AO114</f>
        <v>0</v>
      </c>
      <c r="D114" s="172">
        <f>+B114-C114</f>
        <v>0</v>
      </c>
      <c r="E114" s="15"/>
      <c r="F114" s="16"/>
      <c r="G114" s="51"/>
      <c r="H114" s="52"/>
      <c r="I114" s="16"/>
      <c r="J114" s="51"/>
      <c r="K114" s="52"/>
      <c r="L114" s="16"/>
      <c r="M114" s="51"/>
      <c r="N114" s="52"/>
      <c r="O114" s="16"/>
      <c r="P114" s="51"/>
      <c r="Q114" s="52"/>
      <c r="R114" s="16"/>
      <c r="S114" s="51"/>
      <c r="T114" s="52"/>
      <c r="U114" s="16"/>
      <c r="V114" s="51"/>
      <c r="W114" s="52"/>
      <c r="X114" s="16"/>
      <c r="Y114" s="51"/>
      <c r="Z114" s="52"/>
      <c r="AA114" s="16"/>
      <c r="AB114" s="51"/>
      <c r="AC114" s="52"/>
      <c r="AD114" s="16"/>
      <c r="AE114" s="51"/>
      <c r="AF114" s="52"/>
      <c r="AG114" s="16"/>
      <c r="AH114" s="51"/>
      <c r="AI114" s="52"/>
      <c r="AJ114" s="16"/>
      <c r="AK114" s="51"/>
      <c r="AL114" s="52"/>
      <c r="AM114" s="16"/>
      <c r="AN114" s="51"/>
      <c r="AO114" s="52"/>
      <c r="AP114" s="16"/>
    </row>
    <row r="115" spans="1:42" s="12" customFormat="1" outlineLevel="1" x14ac:dyDescent="0.3">
      <c r="A115" s="14"/>
      <c r="B115" s="172"/>
      <c r="C115" s="172">
        <f>+H115+K115+N115+Q115+T115+W115+Z115+AC115+AF115+AI115+AL115+AO115</f>
        <v>0</v>
      </c>
      <c r="D115" s="172">
        <f>+B115-C115</f>
        <v>0</v>
      </c>
      <c r="E115" s="15"/>
      <c r="F115" s="16"/>
      <c r="G115" s="51"/>
      <c r="H115" s="52"/>
      <c r="I115" s="16"/>
      <c r="J115" s="51"/>
      <c r="K115" s="52"/>
      <c r="L115" s="16"/>
      <c r="M115" s="51"/>
      <c r="N115" s="52"/>
      <c r="O115" s="16"/>
      <c r="P115" s="51"/>
      <c r="Q115" s="52"/>
      <c r="R115" s="16"/>
      <c r="S115" s="51"/>
      <c r="T115" s="52"/>
      <c r="U115" s="16"/>
      <c r="V115" s="51"/>
      <c r="W115" s="52"/>
      <c r="X115" s="16"/>
      <c r="Y115" s="51"/>
      <c r="Z115" s="52"/>
      <c r="AA115" s="16"/>
      <c r="AB115" s="51"/>
      <c r="AC115" s="52"/>
      <c r="AD115" s="16"/>
      <c r="AE115" s="51"/>
      <c r="AF115" s="52"/>
      <c r="AG115" s="16"/>
      <c r="AH115" s="51"/>
      <c r="AI115" s="52"/>
      <c r="AJ115" s="16"/>
      <c r="AK115" s="51"/>
      <c r="AL115" s="52"/>
      <c r="AM115" s="16"/>
      <c r="AN115" s="51"/>
      <c r="AO115" s="52"/>
      <c r="AP115" s="16"/>
    </row>
    <row r="116" spans="1:42" s="102" customFormat="1" ht="18" x14ac:dyDescent="0.35">
      <c r="A116" s="134" t="s">
        <v>86</v>
      </c>
      <c r="B116" s="182">
        <f>SUM(B117:B121)</f>
        <v>0</v>
      </c>
      <c r="C116" s="182">
        <f>SUM(C117:C121)</f>
        <v>0</v>
      </c>
      <c r="D116" s="182">
        <f>SUM(D117:D121)</f>
        <v>0</v>
      </c>
      <c r="E116" s="137"/>
      <c r="F116" s="137"/>
      <c r="G116" s="135">
        <f>SUM(G117:G121)</f>
        <v>0</v>
      </c>
      <c r="H116" s="135">
        <f>SUM(H117:H121)</f>
        <v>0</v>
      </c>
      <c r="I116" s="136"/>
      <c r="J116" s="135">
        <f t="shared" ref="J116" si="308">SUM(J117:J121)</f>
        <v>0</v>
      </c>
      <c r="K116" s="135">
        <f t="shared" ref="K116" si="309">SUM(K117:K121)</f>
        <v>0</v>
      </c>
      <c r="L116" s="136"/>
      <c r="M116" s="135">
        <f t="shared" ref="M116" si="310">SUM(M117:M121)</f>
        <v>0</v>
      </c>
      <c r="N116" s="135">
        <f t="shared" ref="N116" si="311">SUM(N117:N121)</f>
        <v>0</v>
      </c>
      <c r="O116" s="136"/>
      <c r="P116" s="135">
        <f t="shared" ref="P116" si="312">SUM(P117:P121)</f>
        <v>0</v>
      </c>
      <c r="Q116" s="135">
        <f t="shared" ref="Q116" si="313">SUM(Q117:Q121)</f>
        <v>0</v>
      </c>
      <c r="R116" s="136"/>
      <c r="S116" s="135">
        <f t="shared" ref="S116" si="314">SUM(S117:S121)</f>
        <v>0</v>
      </c>
      <c r="T116" s="135">
        <f t="shared" ref="T116" si="315">SUM(T117:T121)</f>
        <v>0</v>
      </c>
      <c r="U116" s="136"/>
      <c r="V116" s="135">
        <f t="shared" ref="V116" si="316">SUM(V117:V121)</f>
        <v>0</v>
      </c>
      <c r="W116" s="135">
        <f t="shared" ref="W116" si="317">SUM(W117:W121)</f>
        <v>0</v>
      </c>
      <c r="X116" s="136"/>
      <c r="Y116" s="135">
        <f t="shared" ref="Y116" si="318">SUM(Y117:Y121)</f>
        <v>0</v>
      </c>
      <c r="Z116" s="135">
        <f t="shared" ref="Z116" si="319">SUM(Z117:Z121)</f>
        <v>0</v>
      </c>
      <c r="AA116" s="136"/>
      <c r="AB116" s="135">
        <f t="shared" ref="AB116" si="320">SUM(AB117:AB121)</f>
        <v>0</v>
      </c>
      <c r="AC116" s="135">
        <f t="shared" ref="AC116" si="321">SUM(AC117:AC121)</f>
        <v>0</v>
      </c>
      <c r="AD116" s="136"/>
      <c r="AE116" s="135">
        <f t="shared" ref="AE116" si="322">SUM(AE117:AE121)</f>
        <v>0</v>
      </c>
      <c r="AF116" s="135">
        <f t="shared" ref="AF116" si="323">SUM(AF117:AF121)</f>
        <v>0</v>
      </c>
      <c r="AG116" s="136"/>
      <c r="AH116" s="135">
        <f t="shared" ref="AH116" si="324">SUM(AH117:AH121)</f>
        <v>0</v>
      </c>
      <c r="AI116" s="135">
        <f t="shared" ref="AI116" si="325">SUM(AI117:AI121)</f>
        <v>0</v>
      </c>
      <c r="AJ116" s="136"/>
      <c r="AK116" s="135">
        <f t="shared" ref="AK116" si="326">SUM(AK117:AK121)</f>
        <v>0</v>
      </c>
      <c r="AL116" s="135">
        <f t="shared" ref="AL116" si="327">SUM(AL117:AL121)</f>
        <v>0</v>
      </c>
      <c r="AM116" s="136"/>
      <c r="AN116" s="135">
        <f t="shared" ref="AN116" si="328">SUM(AN117:AN121)</f>
        <v>0</v>
      </c>
      <c r="AO116" s="135">
        <f t="shared" ref="AO116" si="329">SUM(AO117:AO121)</f>
        <v>0</v>
      </c>
      <c r="AP116" s="136"/>
    </row>
    <row r="117" spans="1:42" s="12" customFormat="1" outlineLevel="1" x14ac:dyDescent="0.3">
      <c r="A117" s="53" t="s">
        <v>77</v>
      </c>
      <c r="B117" s="172">
        <f>+G117+J117+M117+P117+S117+V117+Y117+AB117+AE117+AH117+AK117+AN117</f>
        <v>0</v>
      </c>
      <c r="C117" s="172">
        <f>+H117+K117+N117+Q117+T117+W117+Z117+AC117+AF117+AI117+AL117+AO117</f>
        <v>0</v>
      </c>
      <c r="D117" s="172">
        <f>+B117-C117</f>
        <v>0</v>
      </c>
      <c r="E117" s="54"/>
      <c r="F117" s="8"/>
      <c r="G117" s="55"/>
      <c r="H117" s="56"/>
      <c r="I117" s="8"/>
      <c r="J117" s="55"/>
      <c r="K117" s="56"/>
      <c r="L117" s="8"/>
      <c r="M117" s="55"/>
      <c r="N117" s="56"/>
      <c r="O117" s="8"/>
      <c r="P117" s="55"/>
      <c r="Q117" s="56"/>
      <c r="R117" s="8"/>
      <c r="S117" s="55"/>
      <c r="T117" s="56"/>
      <c r="U117" s="8"/>
      <c r="V117" s="55"/>
      <c r="W117" s="56"/>
      <c r="X117" s="8"/>
      <c r="Y117" s="55"/>
      <c r="Z117" s="56"/>
      <c r="AA117" s="8"/>
      <c r="AB117" s="55"/>
      <c r="AC117" s="56"/>
      <c r="AD117" s="8"/>
      <c r="AE117" s="55"/>
      <c r="AF117" s="56"/>
      <c r="AG117" s="8"/>
      <c r="AH117" s="55"/>
      <c r="AI117" s="56"/>
      <c r="AJ117" s="8"/>
      <c r="AK117" s="55"/>
      <c r="AL117" s="56"/>
      <c r="AM117" s="8"/>
      <c r="AN117" s="55"/>
      <c r="AO117" s="56"/>
      <c r="AP117" s="8"/>
    </row>
    <row r="118" spans="1:42" s="12" customFormat="1" outlineLevel="1" x14ac:dyDescent="0.3">
      <c r="A118" s="53" t="s">
        <v>77</v>
      </c>
      <c r="B118" s="172">
        <f t="shared" ref="B118:B120" si="330">+G118+J118+M118+P118+S118+V118+Y118+AB118+AE118+AH118+AK118+AN118</f>
        <v>0</v>
      </c>
      <c r="C118" s="172">
        <f>+H118+K118+N118+Q118+T118+W118+Z118+AC118+AF118+AI118+AL118+AO118</f>
        <v>0</v>
      </c>
      <c r="D118" s="172">
        <f>+B118-C118</f>
        <v>0</v>
      </c>
      <c r="E118" s="15"/>
      <c r="F118" s="16"/>
      <c r="G118" s="51"/>
      <c r="H118" s="52"/>
      <c r="I118" s="16"/>
      <c r="J118" s="51"/>
      <c r="K118" s="52"/>
      <c r="L118" s="16"/>
      <c r="M118" s="51"/>
      <c r="N118" s="52"/>
      <c r="O118" s="16"/>
      <c r="P118" s="51"/>
      <c r="Q118" s="52"/>
      <c r="R118" s="16"/>
      <c r="S118" s="51"/>
      <c r="T118" s="52"/>
      <c r="U118" s="16"/>
      <c r="V118" s="51"/>
      <c r="W118" s="52"/>
      <c r="X118" s="16"/>
      <c r="Y118" s="51"/>
      <c r="Z118" s="52"/>
      <c r="AA118" s="16"/>
      <c r="AB118" s="51"/>
      <c r="AC118" s="52"/>
      <c r="AD118" s="16"/>
      <c r="AE118" s="51"/>
      <c r="AF118" s="52"/>
      <c r="AG118" s="16"/>
      <c r="AH118" s="51"/>
      <c r="AI118" s="52"/>
      <c r="AJ118" s="16"/>
      <c r="AK118" s="51"/>
      <c r="AL118" s="52"/>
      <c r="AM118" s="16"/>
      <c r="AN118" s="51"/>
      <c r="AO118" s="52"/>
      <c r="AP118" s="16"/>
    </row>
    <row r="119" spans="1:42" s="12" customFormat="1" outlineLevel="1" x14ac:dyDescent="0.3">
      <c r="A119" s="53" t="s">
        <v>77</v>
      </c>
      <c r="B119" s="172">
        <f t="shared" si="330"/>
        <v>0</v>
      </c>
      <c r="C119" s="172">
        <f>+H119+K119+N119+Q119+T119+W119+Z119+AC119+AF119+AI119+AL119+AO119</f>
        <v>0</v>
      </c>
      <c r="D119" s="172">
        <f>+B119-C119</f>
        <v>0</v>
      </c>
      <c r="E119" s="15"/>
      <c r="F119" s="16"/>
      <c r="G119" s="51"/>
      <c r="H119" s="52"/>
      <c r="I119" s="16"/>
      <c r="J119" s="51"/>
      <c r="K119" s="52"/>
      <c r="L119" s="16"/>
      <c r="M119" s="51"/>
      <c r="N119" s="52"/>
      <c r="O119" s="16"/>
      <c r="P119" s="51"/>
      <c r="Q119" s="52"/>
      <c r="R119" s="16"/>
      <c r="S119" s="51"/>
      <c r="T119" s="52"/>
      <c r="U119" s="16"/>
      <c r="V119" s="51"/>
      <c r="W119" s="52"/>
      <c r="X119" s="16"/>
      <c r="Y119" s="51"/>
      <c r="Z119" s="52"/>
      <c r="AA119" s="16"/>
      <c r="AB119" s="51"/>
      <c r="AC119" s="52"/>
      <c r="AD119" s="16"/>
      <c r="AE119" s="51"/>
      <c r="AF119" s="52"/>
      <c r="AG119" s="16"/>
      <c r="AH119" s="51"/>
      <c r="AI119" s="52"/>
      <c r="AJ119" s="16"/>
      <c r="AK119" s="51"/>
      <c r="AL119" s="52"/>
      <c r="AM119" s="16"/>
      <c r="AN119" s="51"/>
      <c r="AO119" s="52"/>
      <c r="AP119" s="16"/>
    </row>
    <row r="120" spans="1:42" s="12" customFormat="1" outlineLevel="1" x14ac:dyDescent="0.3">
      <c r="A120" s="53" t="s">
        <v>77</v>
      </c>
      <c r="B120" s="172">
        <f t="shared" si="330"/>
        <v>0</v>
      </c>
      <c r="C120" s="172">
        <f>+H120+K120+N120+Q120+T120+W120+Z120+AC120+AF120+AI120+AL120+AO120</f>
        <v>0</v>
      </c>
      <c r="D120" s="172">
        <f>+B120-C120</f>
        <v>0</v>
      </c>
      <c r="E120" s="15"/>
      <c r="F120" s="16"/>
      <c r="G120" s="51"/>
      <c r="H120" s="52"/>
      <c r="I120" s="16"/>
      <c r="J120" s="51"/>
      <c r="K120" s="52"/>
      <c r="L120" s="16"/>
      <c r="M120" s="51"/>
      <c r="N120" s="52"/>
      <c r="O120" s="16"/>
      <c r="P120" s="51"/>
      <c r="Q120" s="52"/>
      <c r="R120" s="16"/>
      <c r="S120" s="51"/>
      <c r="T120" s="52"/>
      <c r="U120" s="16"/>
      <c r="V120" s="51"/>
      <c r="W120" s="52"/>
      <c r="X120" s="16"/>
      <c r="Y120" s="51"/>
      <c r="Z120" s="52"/>
      <c r="AA120" s="16"/>
      <c r="AB120" s="51"/>
      <c r="AC120" s="52"/>
      <c r="AD120" s="16"/>
      <c r="AE120" s="51"/>
      <c r="AF120" s="52"/>
      <c r="AG120" s="16"/>
      <c r="AH120" s="51"/>
      <c r="AI120" s="52"/>
      <c r="AJ120" s="16"/>
      <c r="AK120" s="51"/>
      <c r="AL120" s="52"/>
      <c r="AM120" s="16"/>
      <c r="AN120" s="51"/>
      <c r="AO120" s="52"/>
      <c r="AP120" s="16"/>
    </row>
    <row r="121" spans="1:42" s="12" customFormat="1" outlineLevel="1" x14ac:dyDescent="0.3">
      <c r="A121" s="14"/>
      <c r="B121" s="172"/>
      <c r="C121" s="172">
        <f>+H121+K121+N121+Q121+T121+W121+Z121+AC121+AF121+AI121+AL121+AO121</f>
        <v>0</v>
      </c>
      <c r="D121" s="172">
        <f>+B121-C121</f>
        <v>0</v>
      </c>
      <c r="E121" s="15"/>
      <c r="F121" s="16"/>
      <c r="G121" s="51"/>
      <c r="H121" s="52"/>
      <c r="I121" s="16"/>
      <c r="J121" s="51"/>
      <c r="K121" s="52"/>
      <c r="L121" s="16"/>
      <c r="M121" s="51"/>
      <c r="N121" s="52"/>
      <c r="O121" s="16"/>
      <c r="P121" s="51"/>
      <c r="Q121" s="52"/>
      <c r="R121" s="16"/>
      <c r="S121" s="51"/>
      <c r="T121" s="52"/>
      <c r="U121" s="16"/>
      <c r="V121" s="51"/>
      <c r="W121" s="52"/>
      <c r="X121" s="16"/>
      <c r="Y121" s="51"/>
      <c r="Z121" s="52"/>
      <c r="AA121" s="16"/>
      <c r="AB121" s="51"/>
      <c r="AC121" s="52"/>
      <c r="AD121" s="16"/>
      <c r="AE121" s="51"/>
      <c r="AF121" s="52"/>
      <c r="AG121" s="16"/>
      <c r="AH121" s="51"/>
      <c r="AI121" s="52"/>
      <c r="AJ121" s="16"/>
      <c r="AK121" s="51"/>
      <c r="AL121" s="52"/>
      <c r="AM121" s="16"/>
      <c r="AN121" s="51"/>
      <c r="AO121" s="52"/>
      <c r="AP121" s="16"/>
    </row>
    <row r="122" spans="1:42" s="12" customFormat="1" x14ac:dyDescent="0.3">
      <c r="A122" s="57" t="s">
        <v>72</v>
      </c>
      <c r="B122" s="178"/>
      <c r="C122" s="179"/>
      <c r="D122" s="17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</row>
    <row r="127" spans="1:42" s="143" customFormat="1" ht="21.6" thickBot="1" x14ac:dyDescent="0.45">
      <c r="A127" s="142" t="s">
        <v>74</v>
      </c>
      <c r="B127" s="183">
        <f>SUM(B128:B158)-B129-B135-B141-B147-B153</f>
        <v>0</v>
      </c>
      <c r="C127" s="183">
        <f t="shared" ref="C127" si="331">SUM(C128:C158)-C129-C135-C141-C147-C153</f>
        <v>0</v>
      </c>
      <c r="D127" s="183">
        <f t="shared" ref="D127" si="332">SUM(D128:D158)-D129-D135-D141-D147-D153</f>
        <v>0</v>
      </c>
      <c r="G127" s="143">
        <f>SUM(G128:G158)/2</f>
        <v>0</v>
      </c>
      <c r="H127" s="143">
        <f>SUM(H128:H158)/2</f>
        <v>0</v>
      </c>
      <c r="J127" s="143">
        <f t="shared" ref="J127" si="333">SUM(J128:J158)/2</f>
        <v>0</v>
      </c>
      <c r="K127" s="143">
        <f t="shared" ref="K127" si="334">SUM(K128:K158)/2</f>
        <v>0</v>
      </c>
      <c r="M127" s="143">
        <f t="shared" ref="M127" si="335">SUM(M128:M158)/2</f>
        <v>0</v>
      </c>
      <c r="N127" s="143">
        <f t="shared" ref="N127" si="336">SUM(N128:N158)/2</f>
        <v>0</v>
      </c>
      <c r="P127" s="143">
        <f t="shared" ref="P127" si="337">SUM(P128:P158)/2</f>
        <v>0</v>
      </c>
      <c r="Q127" s="143">
        <f t="shared" ref="Q127" si="338">SUM(Q128:Q158)/2</f>
        <v>0</v>
      </c>
      <c r="S127" s="143">
        <f t="shared" ref="S127" si="339">SUM(S128:S158)/2</f>
        <v>0</v>
      </c>
      <c r="T127" s="143">
        <f t="shared" ref="T127" si="340">SUM(T128:T158)/2</f>
        <v>0</v>
      </c>
      <c r="V127" s="143">
        <f t="shared" ref="V127" si="341">SUM(V128:V158)/2</f>
        <v>0</v>
      </c>
      <c r="W127" s="143">
        <f t="shared" ref="W127" si="342">SUM(W128:W158)/2</f>
        <v>0</v>
      </c>
      <c r="Y127" s="143">
        <f t="shared" ref="Y127" si="343">SUM(Y128:Y158)/2</f>
        <v>0</v>
      </c>
      <c r="Z127" s="143">
        <f t="shared" ref="Z127" si="344">SUM(Z128:Z158)/2</f>
        <v>0</v>
      </c>
      <c r="AB127" s="143">
        <f t="shared" ref="AB127" si="345">SUM(AB128:AB158)/2</f>
        <v>0</v>
      </c>
      <c r="AC127" s="143">
        <f t="shared" ref="AC127" si="346">SUM(AC128:AC158)/2</f>
        <v>0</v>
      </c>
      <c r="AE127" s="143">
        <f t="shared" ref="AE127" si="347">SUM(AE128:AE158)/2</f>
        <v>0</v>
      </c>
      <c r="AF127" s="143">
        <f t="shared" ref="AF127" si="348">SUM(AF128:AF158)/2</f>
        <v>0</v>
      </c>
      <c r="AH127" s="143">
        <f t="shared" ref="AH127" si="349">SUM(AH128:AH158)/2</f>
        <v>0</v>
      </c>
      <c r="AI127" s="143">
        <f t="shared" ref="AI127" si="350">SUM(AI128:AI158)/2</f>
        <v>0</v>
      </c>
      <c r="AK127" s="143">
        <f t="shared" ref="AK127" si="351">SUM(AK128:AK158)/2</f>
        <v>0</v>
      </c>
      <c r="AL127" s="143">
        <f t="shared" ref="AL127" si="352">SUM(AL128:AL158)/2</f>
        <v>0</v>
      </c>
      <c r="AN127" s="143">
        <f t="shared" ref="AN127" si="353">SUM(AN128:AN158)/2</f>
        <v>0</v>
      </c>
      <c r="AO127" s="143">
        <f t="shared" ref="AO127" si="354">SUM(AO128:AO158)/2</f>
        <v>0</v>
      </c>
    </row>
    <row r="128" spans="1:42" s="12" customFormat="1" ht="14.4" customHeight="1" thickTop="1" x14ac:dyDescent="0.3">
      <c r="A128" s="14"/>
      <c r="B128" s="172"/>
      <c r="C128" s="172"/>
      <c r="D128" s="172"/>
      <c r="E128" s="15"/>
      <c r="F128" s="16"/>
      <c r="G128" s="51"/>
      <c r="H128" s="52"/>
      <c r="I128" s="16"/>
      <c r="J128" s="51"/>
      <c r="K128" s="52"/>
      <c r="L128" s="16"/>
      <c r="M128" s="51"/>
      <c r="N128" s="52"/>
      <c r="O128" s="16"/>
      <c r="P128" s="51"/>
      <c r="Q128" s="52"/>
      <c r="R128" s="16"/>
      <c r="S128" s="51"/>
      <c r="T128" s="52"/>
      <c r="U128" s="16"/>
      <c r="V128" s="51"/>
      <c r="W128" s="52"/>
      <c r="X128" s="16"/>
      <c r="Y128" s="51"/>
      <c r="Z128" s="52"/>
      <c r="AA128" s="16"/>
      <c r="AB128" s="51"/>
      <c r="AC128" s="52"/>
      <c r="AD128" s="16"/>
      <c r="AE128" s="51"/>
      <c r="AF128" s="52"/>
      <c r="AG128" s="16"/>
      <c r="AH128" s="51"/>
      <c r="AI128" s="52"/>
      <c r="AJ128" s="16"/>
      <c r="AK128" s="51"/>
      <c r="AL128" s="52"/>
      <c r="AM128" s="16"/>
      <c r="AN128" s="51"/>
      <c r="AO128" s="52"/>
      <c r="AP128" s="16"/>
    </row>
    <row r="129" spans="1:42" s="141" customFormat="1" ht="18" x14ac:dyDescent="0.35">
      <c r="A129" s="138" t="s">
        <v>126</v>
      </c>
      <c r="B129" s="184">
        <f>SUM(B130:B134)</f>
        <v>0</v>
      </c>
      <c r="C129" s="184">
        <f>SUM(C130:C134)</f>
        <v>0</v>
      </c>
      <c r="D129" s="184">
        <f>SUM(D130:D134)</f>
        <v>0</v>
      </c>
      <c r="E129" s="140"/>
      <c r="F129" s="140"/>
      <c r="G129" s="139">
        <f>SUM(G130:G134)</f>
        <v>0</v>
      </c>
      <c r="H129" s="139">
        <f>SUM(H130:H134)</f>
        <v>0</v>
      </c>
      <c r="I129" s="140"/>
      <c r="J129" s="139">
        <f t="shared" ref="J129" si="355">SUM(J130:J134)</f>
        <v>0</v>
      </c>
      <c r="K129" s="139">
        <f t="shared" ref="K129" si="356">SUM(K130:K134)</f>
        <v>0</v>
      </c>
      <c r="L129" s="140"/>
      <c r="M129" s="139">
        <f t="shared" ref="M129" si="357">SUM(M130:M134)</f>
        <v>0</v>
      </c>
      <c r="N129" s="139">
        <f t="shared" ref="N129" si="358">SUM(N130:N134)</f>
        <v>0</v>
      </c>
      <c r="O129" s="140"/>
      <c r="P129" s="139">
        <f t="shared" ref="P129" si="359">SUM(P130:P134)</f>
        <v>0</v>
      </c>
      <c r="Q129" s="139">
        <f t="shared" ref="Q129" si="360">SUM(Q130:Q134)</f>
        <v>0</v>
      </c>
      <c r="R129" s="140"/>
      <c r="S129" s="139">
        <f t="shared" ref="S129" si="361">SUM(S130:S134)</f>
        <v>0</v>
      </c>
      <c r="T129" s="139">
        <f t="shared" ref="T129" si="362">SUM(T130:T134)</f>
        <v>0</v>
      </c>
      <c r="U129" s="140"/>
      <c r="V129" s="139">
        <f t="shared" ref="V129" si="363">SUM(V130:V134)</f>
        <v>0</v>
      </c>
      <c r="W129" s="139">
        <f t="shared" ref="W129" si="364">SUM(W130:W134)</f>
        <v>0</v>
      </c>
      <c r="X129" s="140"/>
      <c r="Y129" s="139">
        <f t="shared" ref="Y129" si="365">SUM(Y130:Y134)</f>
        <v>0</v>
      </c>
      <c r="Z129" s="139">
        <f t="shared" ref="Z129" si="366">SUM(Z130:Z134)</f>
        <v>0</v>
      </c>
      <c r="AA129" s="140"/>
      <c r="AB129" s="139">
        <f t="shared" ref="AB129" si="367">SUM(AB130:AB134)</f>
        <v>0</v>
      </c>
      <c r="AC129" s="139">
        <f t="shared" ref="AC129" si="368">SUM(AC130:AC134)</f>
        <v>0</v>
      </c>
      <c r="AD129" s="140"/>
      <c r="AE129" s="139">
        <f t="shared" ref="AE129" si="369">SUM(AE130:AE134)</f>
        <v>0</v>
      </c>
      <c r="AF129" s="139">
        <f t="shared" ref="AF129" si="370">SUM(AF130:AF134)</f>
        <v>0</v>
      </c>
      <c r="AG129" s="140"/>
      <c r="AH129" s="139">
        <f t="shared" ref="AH129" si="371">SUM(AH130:AH134)</f>
        <v>0</v>
      </c>
      <c r="AI129" s="139">
        <f t="shared" ref="AI129" si="372">SUM(AI130:AI134)</f>
        <v>0</v>
      </c>
      <c r="AJ129" s="140"/>
      <c r="AK129" s="139">
        <f t="shared" ref="AK129" si="373">SUM(AK130:AK134)</f>
        <v>0</v>
      </c>
      <c r="AL129" s="139">
        <f t="shared" ref="AL129" si="374">SUM(AL130:AL134)</f>
        <v>0</v>
      </c>
      <c r="AM129" s="140"/>
      <c r="AN129" s="139">
        <f t="shared" ref="AN129" si="375">SUM(AN130:AN134)</f>
        <v>0</v>
      </c>
      <c r="AO129" s="139">
        <f t="shared" ref="AO129" si="376">SUM(AO130:AO134)</f>
        <v>0</v>
      </c>
      <c r="AP129" s="140"/>
    </row>
    <row r="130" spans="1:42" s="12" customFormat="1" outlineLevel="1" x14ac:dyDescent="0.3">
      <c r="A130" s="53" t="s">
        <v>77</v>
      </c>
      <c r="B130" s="172">
        <f>+G130+J130+M130+P130+S130+V130+Y130+AB130+AE130+AH130+AK130+AN130</f>
        <v>0</v>
      </c>
      <c r="C130" s="172">
        <f>+H130+K130+N130+Q130+T130+W130+Z130+AC130+AF130+AI130+AL130+AO130</f>
        <v>0</v>
      </c>
      <c r="D130" s="172">
        <f>+B130-C130</f>
        <v>0</v>
      </c>
      <c r="E130" s="54"/>
      <c r="F130" s="8"/>
      <c r="G130" s="55"/>
      <c r="H130" s="56"/>
      <c r="I130" s="8"/>
      <c r="J130" s="55"/>
      <c r="K130" s="56"/>
      <c r="L130" s="8"/>
      <c r="M130" s="55"/>
      <c r="N130" s="56"/>
      <c r="O130" s="8"/>
      <c r="P130" s="55"/>
      <c r="Q130" s="56"/>
      <c r="R130" s="8"/>
      <c r="S130" s="55"/>
      <c r="T130" s="56"/>
      <c r="U130" s="8"/>
      <c r="V130" s="55"/>
      <c r="W130" s="56"/>
      <c r="X130" s="8"/>
      <c r="Y130" s="55"/>
      <c r="Z130" s="56"/>
      <c r="AA130" s="8"/>
      <c r="AB130" s="55"/>
      <c r="AC130" s="56"/>
      <c r="AD130" s="8"/>
      <c r="AE130" s="55"/>
      <c r="AF130" s="56"/>
      <c r="AG130" s="8"/>
      <c r="AH130" s="55"/>
      <c r="AI130" s="56"/>
      <c r="AJ130" s="8"/>
      <c r="AK130" s="55"/>
      <c r="AL130" s="56"/>
      <c r="AM130" s="8"/>
      <c r="AN130" s="55"/>
      <c r="AO130" s="56"/>
      <c r="AP130" s="8"/>
    </row>
    <row r="131" spans="1:42" s="12" customFormat="1" outlineLevel="1" x14ac:dyDescent="0.3">
      <c r="A131" s="53" t="s">
        <v>77</v>
      </c>
      <c r="B131" s="172">
        <f t="shared" ref="B131:B133" si="377">+G131+J131+M131+P131+S131+V131+Y131+AB131+AE131+AH131+AK131+AN131</f>
        <v>0</v>
      </c>
      <c r="C131" s="172">
        <f>+H131+K131+N131+Q131+T131+W131+Z131+AC131+AF131+AI131+AL131+AO131</f>
        <v>0</v>
      </c>
      <c r="D131" s="172">
        <f>+B131-C131</f>
        <v>0</v>
      </c>
      <c r="E131" s="54"/>
      <c r="F131" s="8"/>
      <c r="G131" s="55"/>
      <c r="H131" s="56"/>
      <c r="I131" s="8"/>
      <c r="J131" s="55"/>
      <c r="K131" s="56"/>
      <c r="L131" s="8"/>
      <c r="M131" s="55"/>
      <c r="N131" s="56"/>
      <c r="O131" s="8"/>
      <c r="P131" s="55"/>
      <c r="Q131" s="56"/>
      <c r="R131" s="8"/>
      <c r="S131" s="55"/>
      <c r="T131" s="56"/>
      <c r="U131" s="8"/>
      <c r="V131" s="55"/>
      <c r="W131" s="56"/>
      <c r="X131" s="8"/>
      <c r="Y131" s="55"/>
      <c r="Z131" s="56"/>
      <c r="AA131" s="8"/>
      <c r="AB131" s="55"/>
      <c r="AC131" s="56"/>
      <c r="AD131" s="8"/>
      <c r="AE131" s="55"/>
      <c r="AF131" s="56"/>
      <c r="AG131" s="8"/>
      <c r="AH131" s="55"/>
      <c r="AI131" s="56"/>
      <c r="AJ131" s="8"/>
      <c r="AK131" s="55"/>
      <c r="AL131" s="56"/>
      <c r="AM131" s="8"/>
      <c r="AN131" s="55"/>
      <c r="AO131" s="56"/>
      <c r="AP131" s="8"/>
    </row>
    <row r="132" spans="1:42" s="12" customFormat="1" outlineLevel="1" x14ac:dyDescent="0.3">
      <c r="A132" s="53" t="s">
        <v>77</v>
      </c>
      <c r="B132" s="172">
        <f t="shared" si="377"/>
        <v>0</v>
      </c>
      <c r="C132" s="172">
        <f>+H132+K132+N132+Q132+T132+W132+Z132+AC132+AF132+AI132+AL132+AO132</f>
        <v>0</v>
      </c>
      <c r="D132" s="172">
        <f>+B132-C132</f>
        <v>0</v>
      </c>
      <c r="E132" s="54"/>
      <c r="F132" s="8"/>
      <c r="G132" s="55"/>
      <c r="H132" s="56"/>
      <c r="I132" s="8"/>
      <c r="J132" s="55"/>
      <c r="K132" s="56"/>
      <c r="L132" s="8"/>
      <c r="M132" s="55"/>
      <c r="N132" s="56"/>
      <c r="O132" s="8"/>
      <c r="P132" s="55"/>
      <c r="Q132" s="56"/>
      <c r="R132" s="8"/>
      <c r="S132" s="55"/>
      <c r="T132" s="56"/>
      <c r="U132" s="8"/>
      <c r="V132" s="55"/>
      <c r="W132" s="56"/>
      <c r="X132" s="8"/>
      <c r="Y132" s="55"/>
      <c r="Z132" s="56"/>
      <c r="AA132" s="8"/>
      <c r="AB132" s="55"/>
      <c r="AC132" s="56"/>
      <c r="AD132" s="8"/>
      <c r="AE132" s="55"/>
      <c r="AF132" s="56"/>
      <c r="AG132" s="8"/>
      <c r="AH132" s="55"/>
      <c r="AI132" s="56"/>
      <c r="AJ132" s="8"/>
      <c r="AK132" s="55"/>
      <c r="AL132" s="56"/>
      <c r="AM132" s="8"/>
      <c r="AN132" s="55"/>
      <c r="AO132" s="56"/>
      <c r="AP132" s="8"/>
    </row>
    <row r="133" spans="1:42" s="12" customFormat="1" outlineLevel="1" x14ac:dyDescent="0.3">
      <c r="A133" s="53" t="s">
        <v>77</v>
      </c>
      <c r="B133" s="172">
        <f t="shared" si="377"/>
        <v>0</v>
      </c>
      <c r="C133" s="172">
        <f>+H133+K133+N133+Q133+T133+W133+Z133+AC133+AF133+AI133+AL133+AO133</f>
        <v>0</v>
      </c>
      <c r="D133" s="172">
        <f>+B133-C133</f>
        <v>0</v>
      </c>
      <c r="E133" s="54"/>
      <c r="F133" s="8"/>
      <c r="G133" s="55"/>
      <c r="H133" s="56"/>
      <c r="I133" s="8"/>
      <c r="J133" s="55"/>
      <c r="K133" s="56"/>
      <c r="L133" s="8"/>
      <c r="M133" s="55"/>
      <c r="N133" s="56"/>
      <c r="O133" s="8"/>
      <c r="P133" s="55"/>
      <c r="Q133" s="56"/>
      <c r="R133" s="8"/>
      <c r="S133" s="55"/>
      <c r="T133" s="56"/>
      <c r="U133" s="8"/>
      <c r="V133" s="55"/>
      <c r="W133" s="56"/>
      <c r="X133" s="8"/>
      <c r="Y133" s="55"/>
      <c r="Z133" s="56"/>
      <c r="AA133" s="8"/>
      <c r="AB133" s="55"/>
      <c r="AC133" s="56"/>
      <c r="AD133" s="8"/>
      <c r="AE133" s="55"/>
      <c r="AF133" s="56"/>
      <c r="AG133" s="8"/>
      <c r="AH133" s="55"/>
      <c r="AI133" s="56"/>
      <c r="AJ133" s="8"/>
      <c r="AK133" s="55"/>
      <c r="AL133" s="56"/>
      <c r="AM133" s="8"/>
      <c r="AN133" s="55"/>
      <c r="AO133" s="56"/>
      <c r="AP133" s="8"/>
    </row>
    <row r="134" spans="1:42" s="12" customFormat="1" outlineLevel="1" x14ac:dyDescent="0.3">
      <c r="A134" s="53"/>
      <c r="B134" s="173"/>
      <c r="C134" s="172">
        <f>+H134+K134+N134+Q134+T134+W134+Z134+AC134+AF134+AI134+AL134+AO134</f>
        <v>0</v>
      </c>
      <c r="D134" s="172">
        <f>+B134-C134</f>
        <v>0</v>
      </c>
      <c r="E134" s="54"/>
      <c r="F134" s="8"/>
      <c r="G134" s="55"/>
      <c r="H134" s="56"/>
      <c r="I134" s="8"/>
      <c r="J134" s="55"/>
      <c r="K134" s="56"/>
      <c r="L134" s="8"/>
      <c r="M134" s="55"/>
      <c r="N134" s="56"/>
      <c r="O134" s="8"/>
      <c r="P134" s="55"/>
      <c r="Q134" s="56"/>
      <c r="R134" s="8"/>
      <c r="S134" s="55"/>
      <c r="T134" s="56"/>
      <c r="U134" s="8"/>
      <c r="V134" s="55"/>
      <c r="W134" s="56"/>
      <c r="X134" s="8"/>
      <c r="Y134" s="55"/>
      <c r="Z134" s="56"/>
      <c r="AA134" s="8"/>
      <c r="AB134" s="55"/>
      <c r="AC134" s="56"/>
      <c r="AD134" s="8"/>
      <c r="AE134" s="55"/>
      <c r="AF134" s="56"/>
      <c r="AG134" s="8"/>
      <c r="AH134" s="55"/>
      <c r="AI134" s="56"/>
      <c r="AJ134" s="8"/>
      <c r="AK134" s="55"/>
      <c r="AL134" s="56"/>
      <c r="AM134" s="8"/>
      <c r="AN134" s="55"/>
      <c r="AO134" s="56"/>
      <c r="AP134" s="8"/>
    </row>
    <row r="135" spans="1:42" s="147" customFormat="1" ht="18" x14ac:dyDescent="0.35">
      <c r="A135" s="144" t="s">
        <v>127</v>
      </c>
      <c r="B135" s="185">
        <f>SUM(B136:B140)</f>
        <v>0</v>
      </c>
      <c r="C135" s="185">
        <f>SUM(C136:C140)</f>
        <v>0</v>
      </c>
      <c r="D135" s="185">
        <f>SUM(D136:D140)</f>
        <v>0</v>
      </c>
      <c r="E135" s="146"/>
      <c r="F135" s="146"/>
      <c r="G135" s="145">
        <f>SUM(G136:G140)</f>
        <v>0</v>
      </c>
      <c r="H135" s="145">
        <f>SUM(H136:H140)</f>
        <v>0</v>
      </c>
      <c r="I135" s="146"/>
      <c r="J135" s="145">
        <f t="shared" ref="J135" si="378">SUM(J136:J140)</f>
        <v>0</v>
      </c>
      <c r="K135" s="145">
        <f t="shared" ref="K135" si="379">SUM(K136:K140)</f>
        <v>0</v>
      </c>
      <c r="L135" s="146"/>
      <c r="M135" s="145">
        <f t="shared" ref="M135" si="380">SUM(M136:M140)</f>
        <v>0</v>
      </c>
      <c r="N135" s="145">
        <f t="shared" ref="N135" si="381">SUM(N136:N140)</f>
        <v>0</v>
      </c>
      <c r="O135" s="146"/>
      <c r="P135" s="145">
        <f t="shared" ref="P135" si="382">SUM(P136:P140)</f>
        <v>0</v>
      </c>
      <c r="Q135" s="145">
        <f t="shared" ref="Q135" si="383">SUM(Q136:Q140)</f>
        <v>0</v>
      </c>
      <c r="R135" s="146"/>
      <c r="S135" s="145">
        <f t="shared" ref="S135" si="384">SUM(S136:S140)</f>
        <v>0</v>
      </c>
      <c r="T135" s="145">
        <f t="shared" ref="T135" si="385">SUM(T136:T140)</f>
        <v>0</v>
      </c>
      <c r="U135" s="146"/>
      <c r="V135" s="145">
        <f t="shared" ref="V135" si="386">SUM(V136:V140)</f>
        <v>0</v>
      </c>
      <c r="W135" s="145">
        <f t="shared" ref="W135" si="387">SUM(W136:W140)</f>
        <v>0</v>
      </c>
      <c r="X135" s="146"/>
      <c r="Y135" s="145">
        <f t="shared" ref="Y135" si="388">SUM(Y136:Y140)</f>
        <v>0</v>
      </c>
      <c r="Z135" s="145">
        <f t="shared" ref="Z135" si="389">SUM(Z136:Z140)</f>
        <v>0</v>
      </c>
      <c r="AA135" s="146"/>
      <c r="AB135" s="145">
        <f t="shared" ref="AB135" si="390">SUM(AB136:AB140)</f>
        <v>0</v>
      </c>
      <c r="AC135" s="145">
        <f t="shared" ref="AC135" si="391">SUM(AC136:AC140)</f>
        <v>0</v>
      </c>
      <c r="AD135" s="146"/>
      <c r="AE135" s="145">
        <f t="shared" ref="AE135" si="392">SUM(AE136:AE140)</f>
        <v>0</v>
      </c>
      <c r="AF135" s="145">
        <f t="shared" ref="AF135" si="393">SUM(AF136:AF140)</f>
        <v>0</v>
      </c>
      <c r="AG135" s="146"/>
      <c r="AH135" s="145">
        <f t="shared" ref="AH135" si="394">SUM(AH136:AH140)</f>
        <v>0</v>
      </c>
      <c r="AI135" s="145">
        <f t="shared" ref="AI135" si="395">SUM(AI136:AI140)</f>
        <v>0</v>
      </c>
      <c r="AJ135" s="146"/>
      <c r="AK135" s="145">
        <f t="shared" ref="AK135" si="396">SUM(AK136:AK140)</f>
        <v>0</v>
      </c>
      <c r="AL135" s="145">
        <f t="shared" ref="AL135" si="397">SUM(AL136:AL140)</f>
        <v>0</v>
      </c>
      <c r="AM135" s="146"/>
      <c r="AN135" s="145">
        <f t="shared" ref="AN135" si="398">SUM(AN136:AN140)</f>
        <v>0</v>
      </c>
      <c r="AO135" s="145">
        <f t="shared" ref="AO135" si="399">SUM(AO136:AO140)</f>
        <v>0</v>
      </c>
      <c r="AP135" s="146"/>
    </row>
    <row r="136" spans="1:42" s="12" customFormat="1" outlineLevel="1" x14ac:dyDescent="0.3">
      <c r="A136" s="53" t="s">
        <v>77</v>
      </c>
      <c r="B136" s="172">
        <f>+G136+J136+M136+P136+S136+V136+Y136+AB136+AE136+AH136+AK136+AN136</f>
        <v>0</v>
      </c>
      <c r="C136" s="172">
        <f t="shared" ref="C136:C140" si="400">+H136+K136+N136+Q136+T136+W136+Z136+AC136+AF136+AI136+AL136+AO136</f>
        <v>0</v>
      </c>
      <c r="D136" s="172">
        <f t="shared" ref="D136:D140" si="401">+B136-C136</f>
        <v>0</v>
      </c>
      <c r="E136" s="54"/>
      <c r="F136" s="8"/>
      <c r="G136" s="55"/>
      <c r="H136" s="56"/>
      <c r="I136" s="8"/>
      <c r="J136" s="55"/>
      <c r="K136" s="56"/>
      <c r="L136" s="8"/>
      <c r="M136" s="55"/>
      <c r="N136" s="56"/>
      <c r="O136" s="8"/>
      <c r="P136" s="55"/>
      <c r="Q136" s="56"/>
      <c r="R136" s="8"/>
      <c r="S136" s="55"/>
      <c r="T136" s="56"/>
      <c r="U136" s="8"/>
      <c r="V136" s="55"/>
      <c r="W136" s="56"/>
      <c r="X136" s="8"/>
      <c r="Y136" s="55"/>
      <c r="Z136" s="56"/>
      <c r="AA136" s="8"/>
      <c r="AB136" s="55"/>
      <c r="AC136" s="56"/>
      <c r="AD136" s="8"/>
      <c r="AE136" s="55"/>
      <c r="AF136" s="56"/>
      <c r="AG136" s="8"/>
      <c r="AH136" s="55"/>
      <c r="AI136" s="56"/>
      <c r="AJ136" s="8"/>
      <c r="AK136" s="55"/>
      <c r="AL136" s="56"/>
      <c r="AM136" s="8"/>
      <c r="AN136" s="55"/>
      <c r="AO136" s="56"/>
      <c r="AP136" s="8"/>
    </row>
    <row r="137" spans="1:42" s="12" customFormat="1" outlineLevel="1" x14ac:dyDescent="0.3">
      <c r="A137" s="53" t="s">
        <v>77</v>
      </c>
      <c r="B137" s="172">
        <f t="shared" ref="B137:B139" si="402">+G137+J137+M137+P137+S137+V137+Y137+AB137+AE137+AH137+AK137+AN137</f>
        <v>0</v>
      </c>
      <c r="C137" s="172">
        <f t="shared" si="400"/>
        <v>0</v>
      </c>
      <c r="D137" s="172">
        <f t="shared" si="401"/>
        <v>0</v>
      </c>
      <c r="E137" s="54"/>
      <c r="F137" s="8"/>
      <c r="G137" s="55"/>
      <c r="H137" s="56"/>
      <c r="I137" s="8"/>
      <c r="J137" s="55"/>
      <c r="K137" s="56"/>
      <c r="L137" s="8"/>
      <c r="M137" s="55"/>
      <c r="N137" s="56"/>
      <c r="O137" s="8"/>
      <c r="P137" s="55"/>
      <c r="Q137" s="56"/>
      <c r="R137" s="8"/>
      <c r="S137" s="55"/>
      <c r="T137" s="56"/>
      <c r="U137" s="8"/>
      <c r="V137" s="55"/>
      <c r="W137" s="56"/>
      <c r="X137" s="8"/>
      <c r="Y137" s="55"/>
      <c r="Z137" s="56"/>
      <c r="AA137" s="8"/>
      <c r="AB137" s="55"/>
      <c r="AC137" s="56"/>
      <c r="AD137" s="8"/>
      <c r="AE137" s="55"/>
      <c r="AF137" s="56"/>
      <c r="AG137" s="8"/>
      <c r="AH137" s="55"/>
      <c r="AI137" s="56"/>
      <c r="AJ137" s="8"/>
      <c r="AK137" s="55"/>
      <c r="AL137" s="56"/>
      <c r="AM137" s="8"/>
      <c r="AN137" s="55"/>
      <c r="AO137" s="56"/>
      <c r="AP137" s="8"/>
    </row>
    <row r="138" spans="1:42" s="12" customFormat="1" outlineLevel="1" x14ac:dyDescent="0.3">
      <c r="A138" s="53" t="s">
        <v>77</v>
      </c>
      <c r="B138" s="172">
        <f t="shared" si="402"/>
        <v>0</v>
      </c>
      <c r="C138" s="172">
        <f t="shared" si="400"/>
        <v>0</v>
      </c>
      <c r="D138" s="172">
        <f t="shared" si="401"/>
        <v>0</v>
      </c>
      <c r="E138" s="54"/>
      <c r="F138" s="8"/>
      <c r="G138" s="55"/>
      <c r="H138" s="56"/>
      <c r="I138" s="8"/>
      <c r="J138" s="55"/>
      <c r="K138" s="56"/>
      <c r="L138" s="8"/>
      <c r="M138" s="55"/>
      <c r="N138" s="56"/>
      <c r="O138" s="8"/>
      <c r="P138" s="55"/>
      <c r="Q138" s="56"/>
      <c r="R138" s="8"/>
      <c r="S138" s="55"/>
      <c r="T138" s="56"/>
      <c r="U138" s="8"/>
      <c r="V138" s="55"/>
      <c r="W138" s="56"/>
      <c r="X138" s="8"/>
      <c r="Y138" s="55"/>
      <c r="Z138" s="56"/>
      <c r="AA138" s="8"/>
      <c r="AB138" s="55"/>
      <c r="AC138" s="56"/>
      <c r="AD138" s="8"/>
      <c r="AE138" s="55"/>
      <c r="AF138" s="56"/>
      <c r="AG138" s="8"/>
      <c r="AH138" s="55"/>
      <c r="AI138" s="56"/>
      <c r="AJ138" s="8"/>
      <c r="AK138" s="55"/>
      <c r="AL138" s="56"/>
      <c r="AM138" s="8"/>
      <c r="AN138" s="55"/>
      <c r="AO138" s="56"/>
      <c r="AP138" s="8"/>
    </row>
    <row r="139" spans="1:42" s="12" customFormat="1" outlineLevel="1" x14ac:dyDescent="0.3">
      <c r="A139" s="53" t="s">
        <v>77</v>
      </c>
      <c r="B139" s="172">
        <f t="shared" si="402"/>
        <v>0</v>
      </c>
      <c r="C139" s="172">
        <f t="shared" si="400"/>
        <v>0</v>
      </c>
      <c r="D139" s="172">
        <f t="shared" si="401"/>
        <v>0</v>
      </c>
      <c r="E139" s="54"/>
      <c r="F139" s="8"/>
      <c r="G139" s="55"/>
      <c r="H139" s="56"/>
      <c r="I139" s="8"/>
      <c r="J139" s="55"/>
      <c r="K139" s="56"/>
      <c r="L139" s="8"/>
      <c r="M139" s="55"/>
      <c r="N139" s="56"/>
      <c r="O139" s="8"/>
      <c r="P139" s="55"/>
      <c r="Q139" s="56"/>
      <c r="R139" s="8"/>
      <c r="S139" s="55"/>
      <c r="T139" s="56"/>
      <c r="U139" s="8"/>
      <c r="V139" s="55"/>
      <c r="W139" s="56"/>
      <c r="X139" s="8"/>
      <c r="Y139" s="55"/>
      <c r="Z139" s="56"/>
      <c r="AA139" s="8"/>
      <c r="AB139" s="55"/>
      <c r="AC139" s="56"/>
      <c r="AD139" s="8"/>
      <c r="AE139" s="55"/>
      <c r="AF139" s="56"/>
      <c r="AG139" s="8"/>
      <c r="AH139" s="55"/>
      <c r="AI139" s="56"/>
      <c r="AJ139" s="8"/>
      <c r="AK139" s="55"/>
      <c r="AL139" s="56"/>
      <c r="AM139" s="8"/>
      <c r="AN139" s="55"/>
      <c r="AO139" s="56"/>
      <c r="AP139" s="8"/>
    </row>
    <row r="140" spans="1:42" s="12" customFormat="1" outlineLevel="1" x14ac:dyDescent="0.3">
      <c r="A140" s="53"/>
      <c r="B140" s="172"/>
      <c r="C140" s="172">
        <f t="shared" si="400"/>
        <v>0</v>
      </c>
      <c r="D140" s="172">
        <f t="shared" si="401"/>
        <v>0</v>
      </c>
      <c r="E140" s="54"/>
      <c r="F140" s="8"/>
      <c r="G140" s="55"/>
      <c r="H140" s="56"/>
      <c r="I140" s="8"/>
      <c r="J140" s="55"/>
      <c r="K140" s="56"/>
      <c r="L140" s="8"/>
      <c r="M140" s="55"/>
      <c r="N140" s="56"/>
      <c r="O140" s="8"/>
      <c r="P140" s="55"/>
      <c r="Q140" s="56"/>
      <c r="R140" s="8"/>
      <c r="S140" s="55"/>
      <c r="T140" s="56"/>
      <c r="U140" s="8"/>
      <c r="V140" s="55"/>
      <c r="W140" s="56"/>
      <c r="X140" s="8"/>
      <c r="Y140" s="55"/>
      <c r="Z140" s="56"/>
      <c r="AA140" s="8"/>
      <c r="AB140" s="55"/>
      <c r="AC140" s="56"/>
      <c r="AD140" s="8"/>
      <c r="AE140" s="55"/>
      <c r="AF140" s="56"/>
      <c r="AG140" s="8"/>
      <c r="AH140" s="55"/>
      <c r="AI140" s="56"/>
      <c r="AJ140" s="8"/>
      <c r="AK140" s="55"/>
      <c r="AL140" s="56"/>
      <c r="AM140" s="8"/>
      <c r="AN140" s="55"/>
      <c r="AO140" s="56"/>
      <c r="AP140" s="8"/>
    </row>
    <row r="141" spans="1:42" s="147" customFormat="1" ht="18" x14ac:dyDescent="0.35">
      <c r="A141" s="144" t="s">
        <v>128</v>
      </c>
      <c r="B141" s="185">
        <f>SUM(B142:B146)</f>
        <v>0</v>
      </c>
      <c r="C141" s="185">
        <f>SUM(C142:C146)</f>
        <v>0</v>
      </c>
      <c r="D141" s="185">
        <f>SUM(D142:D146)</f>
        <v>0</v>
      </c>
      <c r="E141" s="146"/>
      <c r="F141" s="146"/>
      <c r="G141" s="145">
        <f>SUM(G142:G146)</f>
        <v>0</v>
      </c>
      <c r="H141" s="145">
        <f>SUM(H142:H146)</f>
        <v>0</v>
      </c>
      <c r="I141" s="146"/>
      <c r="J141" s="145">
        <f t="shared" ref="J141" si="403">SUM(J142:J146)</f>
        <v>0</v>
      </c>
      <c r="K141" s="145">
        <f t="shared" ref="K141" si="404">SUM(K142:K146)</f>
        <v>0</v>
      </c>
      <c r="L141" s="146"/>
      <c r="M141" s="145">
        <f t="shared" ref="M141" si="405">SUM(M142:M146)</f>
        <v>0</v>
      </c>
      <c r="N141" s="145">
        <f t="shared" ref="N141" si="406">SUM(N142:N146)</f>
        <v>0</v>
      </c>
      <c r="O141" s="146"/>
      <c r="P141" s="145">
        <f t="shared" ref="P141" si="407">SUM(P142:P146)</f>
        <v>0</v>
      </c>
      <c r="Q141" s="145">
        <f t="shared" ref="Q141" si="408">SUM(Q142:Q146)</f>
        <v>0</v>
      </c>
      <c r="R141" s="146"/>
      <c r="S141" s="145">
        <f t="shared" ref="S141" si="409">SUM(S142:S146)</f>
        <v>0</v>
      </c>
      <c r="T141" s="145">
        <f t="shared" ref="T141" si="410">SUM(T142:T146)</f>
        <v>0</v>
      </c>
      <c r="U141" s="146"/>
      <c r="V141" s="145">
        <f t="shared" ref="V141" si="411">SUM(V142:V146)</f>
        <v>0</v>
      </c>
      <c r="W141" s="145">
        <f t="shared" ref="W141" si="412">SUM(W142:W146)</f>
        <v>0</v>
      </c>
      <c r="X141" s="146"/>
      <c r="Y141" s="145">
        <f t="shared" ref="Y141" si="413">SUM(Y142:Y146)</f>
        <v>0</v>
      </c>
      <c r="Z141" s="145">
        <f t="shared" ref="Z141" si="414">SUM(Z142:Z146)</f>
        <v>0</v>
      </c>
      <c r="AA141" s="146"/>
      <c r="AB141" s="145">
        <f t="shared" ref="AB141" si="415">SUM(AB142:AB146)</f>
        <v>0</v>
      </c>
      <c r="AC141" s="145">
        <f t="shared" ref="AC141" si="416">SUM(AC142:AC146)</f>
        <v>0</v>
      </c>
      <c r="AD141" s="146"/>
      <c r="AE141" s="145">
        <f t="shared" ref="AE141" si="417">SUM(AE142:AE146)</f>
        <v>0</v>
      </c>
      <c r="AF141" s="145">
        <f t="shared" ref="AF141" si="418">SUM(AF142:AF146)</f>
        <v>0</v>
      </c>
      <c r="AG141" s="146"/>
      <c r="AH141" s="145">
        <f t="shared" ref="AH141" si="419">SUM(AH142:AH146)</f>
        <v>0</v>
      </c>
      <c r="AI141" s="145">
        <f t="shared" ref="AI141" si="420">SUM(AI142:AI146)</f>
        <v>0</v>
      </c>
      <c r="AJ141" s="146"/>
      <c r="AK141" s="145">
        <f t="shared" ref="AK141" si="421">SUM(AK142:AK146)</f>
        <v>0</v>
      </c>
      <c r="AL141" s="145">
        <f t="shared" ref="AL141" si="422">SUM(AL142:AL146)</f>
        <v>0</v>
      </c>
      <c r="AM141" s="146"/>
      <c r="AN141" s="145">
        <f t="shared" ref="AN141" si="423">SUM(AN142:AN146)</f>
        <v>0</v>
      </c>
      <c r="AO141" s="145">
        <f t="shared" ref="AO141" si="424">SUM(AO142:AO146)</f>
        <v>0</v>
      </c>
      <c r="AP141" s="146"/>
    </row>
    <row r="142" spans="1:42" s="12" customFormat="1" outlineLevel="1" x14ac:dyDescent="0.3">
      <c r="A142" s="53" t="s">
        <v>77</v>
      </c>
      <c r="B142" s="172">
        <f>+G142+J142+M142+P142+S142+V142+Y142+AB142+AE142+AH142+AK142+AN142</f>
        <v>0</v>
      </c>
      <c r="C142" s="172">
        <f>+H142+K142+N142+Q142+T142+W142+Z142+AC142+AF142+AI142+AL142+AO142</f>
        <v>0</v>
      </c>
      <c r="D142" s="172">
        <f>+B142-C142</f>
        <v>0</v>
      </c>
      <c r="E142" s="54"/>
      <c r="F142" s="8"/>
      <c r="G142" s="55"/>
      <c r="H142" s="56"/>
      <c r="I142" s="8"/>
      <c r="J142" s="55"/>
      <c r="K142" s="56"/>
      <c r="L142" s="8"/>
      <c r="M142" s="55"/>
      <c r="N142" s="56"/>
      <c r="O142" s="8"/>
      <c r="P142" s="55"/>
      <c r="Q142" s="56"/>
      <c r="R142" s="8"/>
      <c r="S142" s="55"/>
      <c r="T142" s="56"/>
      <c r="U142" s="8"/>
      <c r="V142" s="55"/>
      <c r="W142" s="56"/>
      <c r="X142" s="8"/>
      <c r="Y142" s="55"/>
      <c r="Z142" s="56"/>
      <c r="AA142" s="8"/>
      <c r="AB142" s="55"/>
      <c r="AC142" s="56"/>
      <c r="AD142" s="8"/>
      <c r="AE142" s="55"/>
      <c r="AF142" s="56"/>
      <c r="AG142" s="8"/>
      <c r="AH142" s="55"/>
      <c r="AI142" s="56"/>
      <c r="AJ142" s="8"/>
      <c r="AK142" s="55"/>
      <c r="AL142" s="56"/>
      <c r="AM142" s="8"/>
      <c r="AN142" s="55"/>
      <c r="AO142" s="56"/>
      <c r="AP142" s="8"/>
    </row>
    <row r="143" spans="1:42" s="12" customFormat="1" outlineLevel="1" x14ac:dyDescent="0.3">
      <c r="A143" s="53" t="s">
        <v>77</v>
      </c>
      <c r="B143" s="172">
        <f t="shared" ref="B143:B145" si="425">+G143+J143+M143+P143+S143+V143+Y143+AB143+AE143+AH143+AK143+AN143</f>
        <v>0</v>
      </c>
      <c r="C143" s="172">
        <f>+H143+K143+N143+Q143+T143+W143+Z143+AC143+AF143+AI143+AL143+AO143</f>
        <v>0</v>
      </c>
      <c r="D143" s="172">
        <f>+B143-C143</f>
        <v>0</v>
      </c>
      <c r="E143" s="15"/>
      <c r="F143" s="16"/>
      <c r="G143" s="51"/>
      <c r="H143" s="52"/>
      <c r="I143" s="16"/>
      <c r="J143" s="51"/>
      <c r="K143" s="52"/>
      <c r="L143" s="16"/>
      <c r="M143" s="51"/>
      <c r="N143" s="52"/>
      <c r="O143" s="16"/>
      <c r="P143" s="51"/>
      <c r="Q143" s="52"/>
      <c r="R143" s="16"/>
      <c r="S143" s="51"/>
      <c r="T143" s="52"/>
      <c r="U143" s="16"/>
      <c r="V143" s="51"/>
      <c r="W143" s="52"/>
      <c r="X143" s="16"/>
      <c r="Y143" s="51"/>
      <c r="Z143" s="52"/>
      <c r="AA143" s="16"/>
      <c r="AB143" s="51"/>
      <c r="AC143" s="52"/>
      <c r="AD143" s="16"/>
      <c r="AE143" s="51"/>
      <c r="AF143" s="52"/>
      <c r="AG143" s="16"/>
      <c r="AH143" s="51"/>
      <c r="AI143" s="52"/>
      <c r="AJ143" s="16"/>
      <c r="AK143" s="51"/>
      <c r="AL143" s="52"/>
      <c r="AM143" s="16"/>
      <c r="AN143" s="51"/>
      <c r="AO143" s="52"/>
      <c r="AP143" s="16"/>
    </row>
    <row r="144" spans="1:42" s="12" customFormat="1" outlineLevel="1" x14ac:dyDescent="0.3">
      <c r="A144" s="53" t="s">
        <v>77</v>
      </c>
      <c r="B144" s="172">
        <f t="shared" si="425"/>
        <v>0</v>
      </c>
      <c r="C144" s="172">
        <f>+H144+K144+N144+Q144+T144+W144+Z144+AC144+AF144+AI144+AL144+AO144</f>
        <v>0</v>
      </c>
      <c r="D144" s="172">
        <f>+B144-C144</f>
        <v>0</v>
      </c>
      <c r="E144" s="15"/>
      <c r="F144" s="16"/>
      <c r="G144" s="51"/>
      <c r="H144" s="52"/>
      <c r="I144" s="16"/>
      <c r="J144" s="51"/>
      <c r="K144" s="52"/>
      <c r="L144" s="16"/>
      <c r="M144" s="51"/>
      <c r="N144" s="52"/>
      <c r="O144" s="16"/>
      <c r="P144" s="51"/>
      <c r="Q144" s="52"/>
      <c r="R144" s="16"/>
      <c r="S144" s="51"/>
      <c r="T144" s="52"/>
      <c r="U144" s="16"/>
      <c r="V144" s="51"/>
      <c r="W144" s="52"/>
      <c r="X144" s="16"/>
      <c r="Y144" s="51"/>
      <c r="Z144" s="52"/>
      <c r="AA144" s="16"/>
      <c r="AB144" s="51"/>
      <c r="AC144" s="52"/>
      <c r="AD144" s="16"/>
      <c r="AE144" s="51"/>
      <c r="AF144" s="52"/>
      <c r="AG144" s="16"/>
      <c r="AH144" s="51"/>
      <c r="AI144" s="52"/>
      <c r="AJ144" s="16"/>
      <c r="AK144" s="51"/>
      <c r="AL144" s="52"/>
      <c r="AM144" s="16"/>
      <c r="AN144" s="51"/>
      <c r="AO144" s="52"/>
      <c r="AP144" s="16"/>
    </row>
    <row r="145" spans="1:42" s="12" customFormat="1" outlineLevel="1" x14ac:dyDescent="0.3">
      <c r="A145" s="53" t="s">
        <v>77</v>
      </c>
      <c r="B145" s="172">
        <f t="shared" si="425"/>
        <v>0</v>
      </c>
      <c r="C145" s="172">
        <f>+H145+K145+N145+Q145+T145+W145+Z145+AC145+AF145+AI145+AL145+AO145</f>
        <v>0</v>
      </c>
      <c r="D145" s="172">
        <f>+B145-C145</f>
        <v>0</v>
      </c>
      <c r="E145" s="15"/>
      <c r="F145" s="16"/>
      <c r="G145" s="51"/>
      <c r="H145" s="52"/>
      <c r="I145" s="16"/>
      <c r="J145" s="51"/>
      <c r="K145" s="52"/>
      <c r="L145" s="16"/>
      <c r="M145" s="51"/>
      <c r="N145" s="52"/>
      <c r="O145" s="16"/>
      <c r="P145" s="51"/>
      <c r="Q145" s="52"/>
      <c r="R145" s="16"/>
      <c r="S145" s="51"/>
      <c r="T145" s="52"/>
      <c r="U145" s="16"/>
      <c r="V145" s="51"/>
      <c r="W145" s="52"/>
      <c r="X145" s="16"/>
      <c r="Y145" s="51"/>
      <c r="Z145" s="52"/>
      <c r="AA145" s="16"/>
      <c r="AB145" s="51"/>
      <c r="AC145" s="52"/>
      <c r="AD145" s="16"/>
      <c r="AE145" s="51"/>
      <c r="AF145" s="52"/>
      <c r="AG145" s="16"/>
      <c r="AH145" s="51"/>
      <c r="AI145" s="52"/>
      <c r="AJ145" s="16"/>
      <c r="AK145" s="51"/>
      <c r="AL145" s="52"/>
      <c r="AM145" s="16"/>
      <c r="AN145" s="51"/>
      <c r="AO145" s="52"/>
      <c r="AP145" s="16"/>
    </row>
    <row r="146" spans="1:42" s="12" customFormat="1" outlineLevel="1" x14ac:dyDescent="0.3">
      <c r="A146" s="14"/>
      <c r="B146" s="172"/>
      <c r="C146" s="172">
        <f>+H146+K146+N146+Q146+T146+W146+Z146+AC146+AF146+AI146+AL146+AO146</f>
        <v>0</v>
      </c>
      <c r="D146" s="172">
        <f>+B146-C146</f>
        <v>0</v>
      </c>
      <c r="E146" s="15"/>
      <c r="F146" s="16"/>
      <c r="G146" s="51"/>
      <c r="H146" s="52"/>
      <c r="I146" s="16"/>
      <c r="J146" s="51"/>
      <c r="K146" s="52"/>
      <c r="L146" s="16"/>
      <c r="M146" s="51"/>
      <c r="N146" s="52"/>
      <c r="O146" s="16"/>
      <c r="P146" s="51"/>
      <c r="Q146" s="52"/>
      <c r="R146" s="16"/>
      <c r="S146" s="51"/>
      <c r="T146" s="52"/>
      <c r="U146" s="16"/>
      <c r="V146" s="51"/>
      <c r="W146" s="52"/>
      <c r="X146" s="16"/>
      <c r="Y146" s="51"/>
      <c r="Z146" s="52"/>
      <c r="AA146" s="16"/>
      <c r="AB146" s="51"/>
      <c r="AC146" s="52"/>
      <c r="AD146" s="16"/>
      <c r="AE146" s="51"/>
      <c r="AF146" s="52"/>
      <c r="AG146" s="16"/>
      <c r="AH146" s="51"/>
      <c r="AI146" s="52"/>
      <c r="AJ146" s="16"/>
      <c r="AK146" s="51"/>
      <c r="AL146" s="52"/>
      <c r="AM146" s="16"/>
      <c r="AN146" s="51"/>
      <c r="AO146" s="52"/>
      <c r="AP146" s="16"/>
    </row>
    <row r="147" spans="1:42" s="147" customFormat="1" ht="18" x14ac:dyDescent="0.35">
      <c r="A147" s="144" t="s">
        <v>75</v>
      </c>
      <c r="B147" s="185">
        <f>SUM(B148:B151)</f>
        <v>0</v>
      </c>
      <c r="C147" s="185">
        <f>SUM(C148:C151)</f>
        <v>0</v>
      </c>
      <c r="D147" s="185">
        <f>SUM(D148:D151)</f>
        <v>0</v>
      </c>
      <c r="E147" s="148"/>
      <c r="F147" s="148"/>
      <c r="G147" s="145">
        <f>SUM(G148:G152)</f>
        <v>0</v>
      </c>
      <c r="H147" s="145">
        <f>SUM(H148:H152)</f>
        <v>0</v>
      </c>
      <c r="I147" s="146"/>
      <c r="J147" s="145">
        <f t="shared" ref="J147" si="426">SUM(J148:J152)</f>
        <v>0</v>
      </c>
      <c r="K147" s="145">
        <f t="shared" ref="K147" si="427">SUM(K148:K152)</f>
        <v>0</v>
      </c>
      <c r="L147" s="146"/>
      <c r="M147" s="145">
        <f t="shared" ref="M147" si="428">SUM(M148:M152)</f>
        <v>0</v>
      </c>
      <c r="N147" s="145">
        <f t="shared" ref="N147" si="429">SUM(N148:N152)</f>
        <v>0</v>
      </c>
      <c r="O147" s="146"/>
      <c r="P147" s="145">
        <f t="shared" ref="P147" si="430">SUM(P148:P152)</f>
        <v>0</v>
      </c>
      <c r="Q147" s="145">
        <f t="shared" ref="Q147" si="431">SUM(Q148:Q152)</f>
        <v>0</v>
      </c>
      <c r="R147" s="146"/>
      <c r="S147" s="145">
        <f t="shared" ref="S147" si="432">SUM(S148:S152)</f>
        <v>0</v>
      </c>
      <c r="T147" s="145">
        <f t="shared" ref="T147" si="433">SUM(T148:T152)</f>
        <v>0</v>
      </c>
      <c r="U147" s="146"/>
      <c r="V147" s="145">
        <f t="shared" ref="V147" si="434">SUM(V148:V152)</f>
        <v>0</v>
      </c>
      <c r="W147" s="145">
        <f t="shared" ref="W147" si="435">SUM(W148:W152)</f>
        <v>0</v>
      </c>
      <c r="X147" s="146"/>
      <c r="Y147" s="145">
        <f t="shared" ref="Y147" si="436">SUM(Y148:Y152)</f>
        <v>0</v>
      </c>
      <c r="Z147" s="145">
        <f t="shared" ref="Z147" si="437">SUM(Z148:Z152)</f>
        <v>0</v>
      </c>
      <c r="AA147" s="146"/>
      <c r="AB147" s="145">
        <f t="shared" ref="AB147" si="438">SUM(AB148:AB152)</f>
        <v>0</v>
      </c>
      <c r="AC147" s="145">
        <f t="shared" ref="AC147" si="439">SUM(AC148:AC152)</f>
        <v>0</v>
      </c>
      <c r="AD147" s="146"/>
      <c r="AE147" s="145">
        <f t="shared" ref="AE147" si="440">SUM(AE148:AE152)</f>
        <v>0</v>
      </c>
      <c r="AF147" s="145">
        <f t="shared" ref="AF147" si="441">SUM(AF148:AF152)</f>
        <v>0</v>
      </c>
      <c r="AG147" s="146"/>
      <c r="AH147" s="145">
        <f t="shared" ref="AH147" si="442">SUM(AH148:AH152)</f>
        <v>0</v>
      </c>
      <c r="AI147" s="145">
        <f t="shared" ref="AI147" si="443">SUM(AI148:AI152)</f>
        <v>0</v>
      </c>
      <c r="AJ147" s="146"/>
      <c r="AK147" s="145">
        <f t="shared" ref="AK147" si="444">SUM(AK148:AK152)</f>
        <v>0</v>
      </c>
      <c r="AL147" s="145">
        <f t="shared" ref="AL147" si="445">SUM(AL148:AL152)</f>
        <v>0</v>
      </c>
      <c r="AM147" s="146"/>
      <c r="AN147" s="145">
        <f t="shared" ref="AN147" si="446">SUM(AN148:AN152)</f>
        <v>0</v>
      </c>
      <c r="AO147" s="145">
        <f t="shared" ref="AO147" si="447">SUM(AO148:AO152)</f>
        <v>0</v>
      </c>
      <c r="AP147" s="146"/>
    </row>
    <row r="148" spans="1:42" s="12" customFormat="1" outlineLevel="1" x14ac:dyDescent="0.3">
      <c r="A148" s="53" t="s">
        <v>77</v>
      </c>
      <c r="B148" s="172">
        <f>+G148+J148+M148+P148+S148+V148+Y148+AB148+AE148+AH148+AK148+AN148</f>
        <v>0</v>
      </c>
      <c r="C148" s="172">
        <f t="shared" ref="C148:C151" si="448">+H148+K148+N148+Q148+T148+W148+Z148+AC148+AF148+AI148+AL148+AO148</f>
        <v>0</v>
      </c>
      <c r="D148" s="172">
        <f t="shared" ref="D148:D151" si="449">+B148-C148</f>
        <v>0</v>
      </c>
      <c r="E148" s="15"/>
      <c r="F148" s="16"/>
      <c r="G148" s="51"/>
      <c r="H148" s="52"/>
      <c r="I148" s="16"/>
      <c r="J148" s="51"/>
      <c r="K148" s="52"/>
      <c r="L148" s="16"/>
      <c r="M148" s="51"/>
      <c r="N148" s="52"/>
      <c r="O148" s="16"/>
      <c r="P148" s="51"/>
      <c r="Q148" s="52"/>
      <c r="R148" s="16"/>
      <c r="S148" s="51"/>
      <c r="T148" s="52"/>
      <c r="U148" s="16"/>
      <c r="V148" s="51"/>
      <c r="W148" s="52"/>
      <c r="X148" s="16"/>
      <c r="Y148" s="51"/>
      <c r="Z148" s="52"/>
      <c r="AA148" s="16"/>
      <c r="AB148" s="51"/>
      <c r="AC148" s="52"/>
      <c r="AD148" s="16"/>
      <c r="AE148" s="51"/>
      <c r="AF148" s="52"/>
      <c r="AG148" s="16"/>
      <c r="AH148" s="51"/>
      <c r="AI148" s="52"/>
      <c r="AJ148" s="16"/>
      <c r="AK148" s="51"/>
      <c r="AL148" s="52"/>
      <c r="AM148" s="16"/>
      <c r="AN148" s="51"/>
      <c r="AO148" s="52"/>
      <c r="AP148" s="16"/>
    </row>
    <row r="149" spans="1:42" s="12" customFormat="1" outlineLevel="1" x14ac:dyDescent="0.3">
      <c r="A149" s="53" t="s">
        <v>77</v>
      </c>
      <c r="B149" s="172">
        <f t="shared" ref="B149:B151" si="450">+G149+J149+M149+P149+S149+V149+Y149+AB149+AE149+AH149+AK149+AN149</f>
        <v>0</v>
      </c>
      <c r="C149" s="172">
        <f t="shared" si="448"/>
        <v>0</v>
      </c>
      <c r="D149" s="172">
        <f t="shared" si="449"/>
        <v>0</v>
      </c>
      <c r="E149" s="15"/>
      <c r="F149" s="16"/>
      <c r="G149" s="51"/>
      <c r="H149" s="52"/>
      <c r="I149" s="16"/>
      <c r="J149" s="51"/>
      <c r="K149" s="52"/>
      <c r="L149" s="16"/>
      <c r="M149" s="51"/>
      <c r="N149" s="52"/>
      <c r="O149" s="16"/>
      <c r="P149" s="51"/>
      <c r="Q149" s="52"/>
      <c r="R149" s="16"/>
      <c r="S149" s="51"/>
      <c r="T149" s="52"/>
      <c r="U149" s="16"/>
      <c r="V149" s="51"/>
      <c r="W149" s="52"/>
      <c r="X149" s="16"/>
      <c r="Y149" s="51"/>
      <c r="Z149" s="52"/>
      <c r="AA149" s="16"/>
      <c r="AB149" s="51"/>
      <c r="AC149" s="52"/>
      <c r="AD149" s="16"/>
      <c r="AE149" s="51"/>
      <c r="AF149" s="52"/>
      <c r="AG149" s="16"/>
      <c r="AH149" s="51"/>
      <c r="AI149" s="52"/>
      <c r="AJ149" s="16"/>
      <c r="AK149" s="51"/>
      <c r="AL149" s="52"/>
      <c r="AM149" s="16"/>
      <c r="AN149" s="51"/>
      <c r="AO149" s="52"/>
      <c r="AP149" s="16"/>
    </row>
    <row r="150" spans="1:42" s="12" customFormat="1" outlineLevel="1" x14ac:dyDescent="0.3">
      <c r="A150" s="53" t="s">
        <v>77</v>
      </c>
      <c r="B150" s="172">
        <f t="shared" si="450"/>
        <v>0</v>
      </c>
      <c r="C150" s="172">
        <f t="shared" si="448"/>
        <v>0</v>
      </c>
      <c r="D150" s="172">
        <f t="shared" si="449"/>
        <v>0</v>
      </c>
      <c r="E150" s="15"/>
      <c r="F150" s="16"/>
      <c r="G150" s="51"/>
      <c r="H150" s="52"/>
      <c r="I150" s="16"/>
      <c r="J150" s="51"/>
      <c r="K150" s="52"/>
      <c r="L150" s="16"/>
      <c r="M150" s="51"/>
      <c r="N150" s="52"/>
      <c r="O150" s="16"/>
      <c r="P150" s="51"/>
      <c r="Q150" s="52"/>
      <c r="R150" s="16"/>
      <c r="S150" s="51"/>
      <c r="T150" s="52"/>
      <c r="U150" s="16"/>
      <c r="V150" s="51"/>
      <c r="W150" s="52"/>
      <c r="X150" s="16"/>
      <c r="Y150" s="51"/>
      <c r="Z150" s="52"/>
      <c r="AA150" s="16"/>
      <c r="AB150" s="51"/>
      <c r="AC150" s="52"/>
      <c r="AD150" s="16"/>
      <c r="AE150" s="51"/>
      <c r="AF150" s="52"/>
      <c r="AG150" s="16"/>
      <c r="AH150" s="51"/>
      <c r="AI150" s="52"/>
      <c r="AJ150" s="16"/>
      <c r="AK150" s="51"/>
      <c r="AL150" s="52"/>
      <c r="AM150" s="16"/>
      <c r="AN150" s="51"/>
      <c r="AO150" s="52"/>
      <c r="AP150" s="16"/>
    </row>
    <row r="151" spans="1:42" s="12" customFormat="1" outlineLevel="1" x14ac:dyDescent="0.3">
      <c r="A151" s="53" t="s">
        <v>77</v>
      </c>
      <c r="B151" s="172">
        <f t="shared" si="450"/>
        <v>0</v>
      </c>
      <c r="C151" s="172">
        <f t="shared" si="448"/>
        <v>0</v>
      </c>
      <c r="D151" s="172">
        <f t="shared" si="449"/>
        <v>0</v>
      </c>
      <c r="E151" s="15"/>
      <c r="F151" s="16"/>
      <c r="G151" s="51"/>
      <c r="H151" s="52"/>
      <c r="I151" s="16"/>
      <c r="J151" s="51"/>
      <c r="K151" s="52"/>
      <c r="L151" s="16"/>
      <c r="M151" s="51"/>
      <c r="N151" s="52"/>
      <c r="O151" s="16"/>
      <c r="P151" s="51"/>
      <c r="Q151" s="52"/>
      <c r="R151" s="16"/>
      <c r="S151" s="51"/>
      <c r="T151" s="52"/>
      <c r="U151" s="16"/>
      <c r="V151" s="51"/>
      <c r="W151" s="52"/>
      <c r="X151" s="16"/>
      <c r="Y151" s="51"/>
      <c r="Z151" s="52"/>
      <c r="AA151" s="16"/>
      <c r="AB151" s="51"/>
      <c r="AC151" s="52"/>
      <c r="AD151" s="16"/>
      <c r="AE151" s="51"/>
      <c r="AF151" s="52"/>
      <c r="AG151" s="16"/>
      <c r="AH151" s="51"/>
      <c r="AI151" s="52"/>
      <c r="AJ151" s="16"/>
      <c r="AK151" s="51"/>
      <c r="AL151" s="52"/>
      <c r="AM151" s="16"/>
      <c r="AN151" s="51"/>
      <c r="AO151" s="52"/>
      <c r="AP151" s="16"/>
    </row>
    <row r="152" spans="1:42" s="12" customFormat="1" outlineLevel="1" x14ac:dyDescent="0.3">
      <c r="A152" s="14"/>
      <c r="B152" s="172"/>
      <c r="C152" s="172"/>
      <c r="D152" s="172"/>
      <c r="E152" s="15"/>
      <c r="F152" s="16"/>
      <c r="G152" s="51"/>
      <c r="H152" s="52"/>
      <c r="I152" s="16"/>
      <c r="J152" s="51"/>
      <c r="K152" s="52"/>
      <c r="L152" s="16"/>
      <c r="M152" s="51"/>
      <c r="N152" s="52"/>
      <c r="O152" s="16"/>
      <c r="P152" s="51"/>
      <c r="Q152" s="52"/>
      <c r="R152" s="16"/>
      <c r="S152" s="51"/>
      <c r="T152" s="52"/>
      <c r="U152" s="16"/>
      <c r="V152" s="51"/>
      <c r="W152" s="52"/>
      <c r="X152" s="16"/>
      <c r="Y152" s="51"/>
      <c r="Z152" s="52"/>
      <c r="AA152" s="16"/>
      <c r="AB152" s="51"/>
      <c r="AC152" s="52"/>
      <c r="AD152" s="16"/>
      <c r="AE152" s="51"/>
      <c r="AF152" s="52"/>
      <c r="AG152" s="16"/>
      <c r="AH152" s="51"/>
      <c r="AI152" s="52"/>
      <c r="AJ152" s="16"/>
      <c r="AK152" s="51"/>
      <c r="AL152" s="52"/>
      <c r="AM152" s="16"/>
      <c r="AN152" s="51"/>
      <c r="AO152" s="52"/>
      <c r="AP152" s="16"/>
    </row>
    <row r="153" spans="1:42" s="147" customFormat="1" ht="18" x14ac:dyDescent="0.35">
      <c r="A153" s="144" t="s">
        <v>76</v>
      </c>
      <c r="B153" s="185">
        <f>SUM(B154:B158)</f>
        <v>0</v>
      </c>
      <c r="C153" s="185">
        <f>SUM(C154:C158)</f>
        <v>0</v>
      </c>
      <c r="D153" s="185">
        <f>SUM(D154:D158)</f>
        <v>0</v>
      </c>
      <c r="E153" s="148"/>
      <c r="F153" s="148"/>
      <c r="G153" s="145">
        <f>SUM(G154:G158)</f>
        <v>0</v>
      </c>
      <c r="H153" s="145">
        <f>SUM(H154:H158)</f>
        <v>0</v>
      </c>
      <c r="I153" s="146"/>
      <c r="J153" s="145">
        <f t="shared" ref="J153" si="451">SUM(J154:J158)</f>
        <v>0</v>
      </c>
      <c r="K153" s="145">
        <f t="shared" ref="K153" si="452">SUM(K154:K158)</f>
        <v>0</v>
      </c>
      <c r="L153" s="146"/>
      <c r="M153" s="145">
        <f t="shared" ref="M153" si="453">SUM(M154:M158)</f>
        <v>0</v>
      </c>
      <c r="N153" s="145">
        <f t="shared" ref="N153" si="454">SUM(N154:N158)</f>
        <v>0</v>
      </c>
      <c r="O153" s="146"/>
      <c r="P153" s="145">
        <f t="shared" ref="P153" si="455">SUM(P154:P158)</f>
        <v>0</v>
      </c>
      <c r="Q153" s="145">
        <f t="shared" ref="Q153" si="456">SUM(Q154:Q158)</f>
        <v>0</v>
      </c>
      <c r="R153" s="146"/>
      <c r="S153" s="145">
        <f t="shared" ref="S153" si="457">SUM(S154:S158)</f>
        <v>0</v>
      </c>
      <c r="T153" s="145">
        <f t="shared" ref="T153" si="458">SUM(T154:T158)</f>
        <v>0</v>
      </c>
      <c r="U153" s="146"/>
      <c r="V153" s="145">
        <f t="shared" ref="V153" si="459">SUM(V154:V158)</f>
        <v>0</v>
      </c>
      <c r="W153" s="145">
        <f t="shared" ref="W153" si="460">SUM(W154:W158)</f>
        <v>0</v>
      </c>
      <c r="X153" s="146"/>
      <c r="Y153" s="145">
        <f t="shared" ref="Y153" si="461">SUM(Y154:Y158)</f>
        <v>0</v>
      </c>
      <c r="Z153" s="145">
        <f t="shared" ref="Z153" si="462">SUM(Z154:Z158)</f>
        <v>0</v>
      </c>
      <c r="AA153" s="146"/>
      <c r="AB153" s="145">
        <f t="shared" ref="AB153" si="463">SUM(AB154:AB158)</f>
        <v>0</v>
      </c>
      <c r="AC153" s="145">
        <f t="shared" ref="AC153" si="464">SUM(AC154:AC158)</f>
        <v>0</v>
      </c>
      <c r="AD153" s="146"/>
      <c r="AE153" s="145">
        <f t="shared" ref="AE153" si="465">SUM(AE154:AE158)</f>
        <v>0</v>
      </c>
      <c r="AF153" s="145">
        <f t="shared" ref="AF153" si="466">SUM(AF154:AF158)</f>
        <v>0</v>
      </c>
      <c r="AG153" s="146"/>
      <c r="AH153" s="145">
        <f t="shared" ref="AH153" si="467">SUM(AH154:AH158)</f>
        <v>0</v>
      </c>
      <c r="AI153" s="145">
        <f t="shared" ref="AI153" si="468">SUM(AI154:AI158)</f>
        <v>0</v>
      </c>
      <c r="AJ153" s="146"/>
      <c r="AK153" s="145">
        <f t="shared" ref="AK153" si="469">SUM(AK154:AK158)</f>
        <v>0</v>
      </c>
      <c r="AL153" s="145">
        <f t="shared" ref="AL153" si="470">SUM(AL154:AL158)</f>
        <v>0</v>
      </c>
      <c r="AM153" s="146"/>
      <c r="AN153" s="145">
        <f t="shared" ref="AN153" si="471">SUM(AN154:AN158)</f>
        <v>0</v>
      </c>
      <c r="AO153" s="145">
        <f t="shared" ref="AO153" si="472">SUM(AO154:AO158)</f>
        <v>0</v>
      </c>
      <c r="AP153" s="146"/>
    </row>
    <row r="154" spans="1:42" s="12" customFormat="1" outlineLevel="1" x14ac:dyDescent="0.3">
      <c r="A154" s="53" t="s">
        <v>77</v>
      </c>
      <c r="B154" s="172">
        <f>+G154+J154+M154+P154+S154+V154+Y154+AB154+AE154+AH154+AK154+AN154</f>
        <v>0</v>
      </c>
      <c r="C154" s="172">
        <f>+H154+K154+N154+Q154+T154+W154+Z154+AC154+AF154+AI154+AL154+AO154</f>
        <v>0</v>
      </c>
      <c r="D154" s="172">
        <f>+B154-C154</f>
        <v>0</v>
      </c>
      <c r="E154" s="54"/>
      <c r="F154" s="8"/>
      <c r="G154" s="55"/>
      <c r="H154" s="56"/>
      <c r="I154" s="8"/>
      <c r="J154" s="55"/>
      <c r="K154" s="56"/>
      <c r="L154" s="8"/>
      <c r="M154" s="55"/>
      <c r="N154" s="56"/>
      <c r="O154" s="8"/>
      <c r="P154" s="55"/>
      <c r="Q154" s="56"/>
      <c r="R154" s="8"/>
      <c r="S154" s="55"/>
      <c r="T154" s="56"/>
      <c r="U154" s="8"/>
      <c r="V154" s="55"/>
      <c r="W154" s="56"/>
      <c r="X154" s="8"/>
      <c r="Y154" s="55"/>
      <c r="Z154" s="56"/>
      <c r="AA154" s="8"/>
      <c r="AB154" s="55"/>
      <c r="AC154" s="56"/>
      <c r="AD154" s="8"/>
      <c r="AE154" s="55"/>
      <c r="AF154" s="56"/>
      <c r="AG154" s="8"/>
      <c r="AH154" s="55"/>
      <c r="AI154" s="56"/>
      <c r="AJ154" s="8"/>
      <c r="AK154" s="55"/>
      <c r="AL154" s="56"/>
      <c r="AM154" s="8"/>
      <c r="AN154" s="55"/>
      <c r="AO154" s="56"/>
      <c r="AP154" s="8"/>
    </row>
    <row r="155" spans="1:42" s="12" customFormat="1" outlineLevel="1" x14ac:dyDescent="0.3">
      <c r="A155" s="53" t="s">
        <v>77</v>
      </c>
      <c r="B155" s="172">
        <f t="shared" ref="B155:B157" si="473">+G155+J155+M155+P155+S155+V155+Y155+AB155+AE155+AH155+AK155+AN155</f>
        <v>0</v>
      </c>
      <c r="C155" s="172">
        <f>+H155+K155+N155+Q155+T155+W155+Z155+AC155+AF155+AI155+AL155+AO155</f>
        <v>0</v>
      </c>
      <c r="D155" s="172">
        <f>+B155-C155</f>
        <v>0</v>
      </c>
      <c r="E155" s="15"/>
      <c r="F155" s="16"/>
      <c r="G155" s="51"/>
      <c r="H155" s="52"/>
      <c r="I155" s="16"/>
      <c r="J155" s="51"/>
      <c r="K155" s="52"/>
      <c r="L155" s="16"/>
      <c r="M155" s="51"/>
      <c r="N155" s="52"/>
      <c r="O155" s="16"/>
      <c r="P155" s="51"/>
      <c r="Q155" s="52"/>
      <c r="R155" s="16"/>
      <c r="S155" s="51"/>
      <c r="T155" s="52"/>
      <c r="U155" s="16"/>
      <c r="V155" s="51"/>
      <c r="W155" s="52"/>
      <c r="X155" s="16"/>
      <c r="Y155" s="51"/>
      <c r="Z155" s="52"/>
      <c r="AA155" s="16"/>
      <c r="AB155" s="51"/>
      <c r="AC155" s="52"/>
      <c r="AD155" s="16"/>
      <c r="AE155" s="51"/>
      <c r="AF155" s="52"/>
      <c r="AG155" s="16"/>
      <c r="AH155" s="51"/>
      <c r="AI155" s="52"/>
      <c r="AJ155" s="16"/>
      <c r="AK155" s="51"/>
      <c r="AL155" s="52"/>
      <c r="AM155" s="16"/>
      <c r="AN155" s="51"/>
      <c r="AO155" s="52"/>
      <c r="AP155" s="16"/>
    </row>
    <row r="156" spans="1:42" s="12" customFormat="1" outlineLevel="1" x14ac:dyDescent="0.3">
      <c r="A156" s="53" t="s">
        <v>77</v>
      </c>
      <c r="B156" s="172">
        <f t="shared" si="473"/>
        <v>0</v>
      </c>
      <c r="C156" s="172">
        <f>+H156+K156+N156+Q156+T156+W156+Z156+AC156+AF156+AI156+AL156+AO156</f>
        <v>0</v>
      </c>
      <c r="D156" s="172">
        <f>+B156-C156</f>
        <v>0</v>
      </c>
      <c r="E156" s="15"/>
      <c r="F156" s="16"/>
      <c r="G156" s="51"/>
      <c r="H156" s="52"/>
      <c r="I156" s="16"/>
      <c r="J156" s="51"/>
      <c r="K156" s="52"/>
      <c r="L156" s="16"/>
      <c r="M156" s="51"/>
      <c r="N156" s="52"/>
      <c r="O156" s="16"/>
      <c r="P156" s="51"/>
      <c r="Q156" s="52"/>
      <c r="R156" s="16"/>
      <c r="S156" s="51"/>
      <c r="T156" s="52"/>
      <c r="U156" s="16"/>
      <c r="V156" s="51"/>
      <c r="W156" s="52"/>
      <c r="X156" s="16"/>
      <c r="Y156" s="51"/>
      <c r="Z156" s="52"/>
      <c r="AA156" s="16"/>
      <c r="AB156" s="51"/>
      <c r="AC156" s="52"/>
      <c r="AD156" s="16"/>
      <c r="AE156" s="51"/>
      <c r="AF156" s="52"/>
      <c r="AG156" s="16"/>
      <c r="AH156" s="51"/>
      <c r="AI156" s="52"/>
      <c r="AJ156" s="16"/>
      <c r="AK156" s="51"/>
      <c r="AL156" s="52"/>
      <c r="AM156" s="16"/>
      <c r="AN156" s="51"/>
      <c r="AO156" s="52"/>
      <c r="AP156" s="16"/>
    </row>
    <row r="157" spans="1:42" s="12" customFormat="1" outlineLevel="1" x14ac:dyDescent="0.3">
      <c r="A157" s="53" t="s">
        <v>77</v>
      </c>
      <c r="B157" s="172">
        <f t="shared" si="473"/>
        <v>0</v>
      </c>
      <c r="C157" s="172">
        <f>+H157+K157+N157+Q157+T157+W157+Z157+AC157+AF157+AI157+AL157+AO157</f>
        <v>0</v>
      </c>
      <c r="D157" s="172">
        <f>+B157-C157</f>
        <v>0</v>
      </c>
      <c r="E157" s="15"/>
      <c r="F157" s="16"/>
      <c r="G157" s="51"/>
      <c r="H157" s="52"/>
      <c r="I157" s="16"/>
      <c r="J157" s="51"/>
      <c r="K157" s="52"/>
      <c r="L157" s="16"/>
      <c r="M157" s="51"/>
      <c r="N157" s="52"/>
      <c r="O157" s="16"/>
      <c r="P157" s="51"/>
      <c r="Q157" s="52"/>
      <c r="R157" s="16"/>
      <c r="S157" s="51"/>
      <c r="T157" s="52"/>
      <c r="U157" s="16"/>
      <c r="V157" s="51"/>
      <c r="W157" s="52"/>
      <c r="X157" s="16"/>
      <c r="Y157" s="51"/>
      <c r="Z157" s="52"/>
      <c r="AA157" s="16"/>
      <c r="AB157" s="51"/>
      <c r="AC157" s="52"/>
      <c r="AD157" s="16"/>
      <c r="AE157" s="51"/>
      <c r="AF157" s="52"/>
      <c r="AG157" s="16"/>
      <c r="AH157" s="51"/>
      <c r="AI157" s="52"/>
      <c r="AJ157" s="16"/>
      <c r="AK157" s="51"/>
      <c r="AL157" s="52"/>
      <c r="AM157" s="16"/>
      <c r="AN157" s="51"/>
      <c r="AO157" s="52"/>
      <c r="AP157" s="16"/>
    </row>
    <row r="158" spans="1:42" s="12" customFormat="1" outlineLevel="1" x14ac:dyDescent="0.3">
      <c r="A158" s="14"/>
      <c r="B158" s="172"/>
      <c r="C158" s="172">
        <f>+H158+K158+N158+Q158+T158+W158+Z158+AC158+AF158+AI158+AL158+AO158</f>
        <v>0</v>
      </c>
      <c r="D158" s="172">
        <f>+B158-C158</f>
        <v>0</v>
      </c>
      <c r="E158" s="15"/>
      <c r="F158" s="16"/>
      <c r="G158" s="51"/>
      <c r="H158" s="52"/>
      <c r="I158" s="16"/>
      <c r="J158" s="51"/>
      <c r="K158" s="52"/>
      <c r="L158" s="16"/>
      <c r="M158" s="51"/>
      <c r="N158" s="52"/>
      <c r="O158" s="16"/>
      <c r="P158" s="51"/>
      <c r="Q158" s="52"/>
      <c r="R158" s="16"/>
      <c r="S158" s="51"/>
      <c r="T158" s="52"/>
      <c r="U158" s="16"/>
      <c r="V158" s="51"/>
      <c r="W158" s="52"/>
      <c r="X158" s="16"/>
      <c r="Y158" s="51"/>
      <c r="Z158" s="52"/>
      <c r="AA158" s="16"/>
      <c r="AB158" s="51"/>
      <c r="AC158" s="52"/>
      <c r="AD158" s="16"/>
      <c r="AE158" s="51"/>
      <c r="AF158" s="52"/>
      <c r="AG158" s="16"/>
      <c r="AH158" s="51"/>
      <c r="AI158" s="52"/>
      <c r="AJ158" s="16"/>
      <c r="AK158" s="51"/>
      <c r="AL158" s="52"/>
      <c r="AM158" s="16"/>
      <c r="AN158" s="51"/>
      <c r="AO158" s="52"/>
      <c r="AP158" s="16"/>
    </row>
    <row r="159" spans="1:42" s="12" customFormat="1" x14ac:dyDescent="0.3">
      <c r="A159" s="57" t="s">
        <v>72</v>
      </c>
      <c r="B159" s="178"/>
      <c r="C159" s="179"/>
      <c r="D159" s="17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</row>
    <row r="161" spans="1:42" ht="18" customHeight="1" x14ac:dyDescent="0.3"/>
    <row r="162" spans="1:42" ht="18" customHeight="1" x14ac:dyDescent="0.3"/>
    <row r="163" spans="1:42" ht="18" customHeight="1" x14ac:dyDescent="0.3"/>
    <row r="164" spans="1:42" ht="18" customHeight="1" x14ac:dyDescent="0.3">
      <c r="A164" t="s">
        <v>116</v>
      </c>
    </row>
    <row r="165" spans="1:42" s="160" customFormat="1" ht="18" x14ac:dyDescent="0.35">
      <c r="A165" s="159" t="s">
        <v>115</v>
      </c>
      <c r="B165" s="187" t="s">
        <v>69</v>
      </c>
      <c r="C165" s="187" t="s">
        <v>70</v>
      </c>
      <c r="D165" s="187" t="s">
        <v>66</v>
      </c>
      <c r="E165" s="159"/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  <c r="W165" s="159"/>
      <c r="X165" s="159"/>
      <c r="Y165" s="159"/>
      <c r="Z165" s="159"/>
      <c r="AA165" s="159"/>
      <c r="AB165" s="159"/>
      <c r="AC165" s="159"/>
      <c r="AD165" s="159"/>
      <c r="AE165" s="159"/>
      <c r="AF165" s="159"/>
      <c r="AG165" s="159"/>
      <c r="AH165" s="159"/>
      <c r="AI165" s="159"/>
      <c r="AJ165" s="159"/>
      <c r="AK165" s="159"/>
      <c r="AL165" s="159"/>
      <c r="AM165" s="159"/>
      <c r="AN165" s="159"/>
      <c r="AO165" s="159"/>
      <c r="AP165" s="159"/>
    </row>
    <row r="166" spans="1:42" s="12" customFormat="1" outlineLevel="1" x14ac:dyDescent="0.3">
      <c r="A166" s="53"/>
      <c r="B166" s="172"/>
      <c r="C166" s="172"/>
      <c r="D166" s="172"/>
      <c r="E166" s="54"/>
      <c r="F166" s="8"/>
      <c r="G166" s="55"/>
      <c r="H166" s="56"/>
      <c r="I166" s="8"/>
      <c r="J166" s="55"/>
      <c r="K166" s="56"/>
      <c r="L166" s="8"/>
      <c r="M166" s="55"/>
      <c r="N166" s="56"/>
      <c r="O166" s="8"/>
      <c r="P166" s="55"/>
      <c r="Q166" s="56"/>
      <c r="R166" s="8"/>
      <c r="S166" s="55"/>
      <c r="T166" s="56"/>
      <c r="U166" s="8"/>
      <c r="V166" s="55"/>
      <c r="W166" s="56"/>
      <c r="X166" s="8"/>
      <c r="Y166" s="55"/>
      <c r="Z166" s="56"/>
      <c r="AA166" s="8"/>
      <c r="AB166" s="55"/>
      <c r="AC166" s="56"/>
      <c r="AD166" s="8"/>
      <c r="AE166" s="55"/>
      <c r="AF166" s="56"/>
      <c r="AG166" s="8"/>
      <c r="AH166" s="55"/>
      <c r="AI166" s="56"/>
      <c r="AJ166" s="8"/>
      <c r="AK166" s="55"/>
      <c r="AL166" s="56"/>
      <c r="AM166" s="8"/>
      <c r="AN166" s="55"/>
      <c r="AO166" s="56"/>
      <c r="AP166" s="8"/>
    </row>
    <row r="167" spans="1:42" s="12" customFormat="1" outlineLevel="1" x14ac:dyDescent="0.3">
      <c r="A167" s="53" t="s">
        <v>126</v>
      </c>
      <c r="B167" s="172">
        <f t="shared" ref="B167" si="474">+G167+J167+M167+P167+S167+V167+Y167+AB167+AE167+AH167+AK167+AN167</f>
        <v>0</v>
      </c>
      <c r="C167" s="172">
        <f>+H167+K167+N167+Q167+T167+W167+Z167+AC167+AF167+AI167+AL167+AO167</f>
        <v>0</v>
      </c>
      <c r="D167" s="172">
        <f>+B167-C167</f>
        <v>0</v>
      </c>
      <c r="E167" s="15"/>
      <c r="F167" s="16"/>
      <c r="G167" s="51">
        <f t="shared" ref="G167:H169" si="475">SUMIFS(G5:G159,$A5:$A159,$A167)</f>
        <v>0</v>
      </c>
      <c r="H167" s="56">
        <f t="shared" si="475"/>
        <v>0</v>
      </c>
      <c r="I167" s="16"/>
      <c r="J167" s="51">
        <f t="shared" ref="J167:K169" si="476">SUMIFS(J5:J159,$A5:$A159,$A167)</f>
        <v>0</v>
      </c>
      <c r="K167" s="56">
        <f t="shared" si="476"/>
        <v>0</v>
      </c>
      <c r="L167" s="16"/>
      <c r="M167" s="51">
        <f t="shared" ref="M167:N169" si="477">SUMIFS(M5:M159,$A5:$A159,$A167)</f>
        <v>0</v>
      </c>
      <c r="N167" s="56">
        <f t="shared" si="477"/>
        <v>0</v>
      </c>
      <c r="O167" s="16"/>
      <c r="P167" s="51">
        <f t="shared" ref="P167:Q169" si="478">SUMIFS(P5:P159,$A5:$A159,$A167)</f>
        <v>0</v>
      </c>
      <c r="Q167" s="56">
        <f t="shared" si="478"/>
        <v>0</v>
      </c>
      <c r="R167" s="16"/>
      <c r="S167" s="51">
        <f t="shared" ref="S167:T169" si="479">SUMIFS(S5:S159,$A5:$A159,$A167)</f>
        <v>0</v>
      </c>
      <c r="T167" s="56">
        <f t="shared" si="479"/>
        <v>0</v>
      </c>
      <c r="U167" s="16"/>
      <c r="V167" s="51">
        <f t="shared" ref="V167:W169" si="480">SUMIFS(V5:V159,$A5:$A159,$A167)</f>
        <v>0</v>
      </c>
      <c r="W167" s="56">
        <f t="shared" si="480"/>
        <v>0</v>
      </c>
      <c r="X167" s="16"/>
      <c r="Y167" s="51">
        <f t="shared" ref="Y167:Z169" si="481">SUMIFS(Y5:Y159,$A5:$A159,$A167)</f>
        <v>0</v>
      </c>
      <c r="Z167" s="56">
        <f t="shared" si="481"/>
        <v>0</v>
      </c>
      <c r="AA167" s="16"/>
      <c r="AB167" s="51">
        <f t="shared" ref="AB167:AC169" si="482">SUMIFS(AB5:AB159,$A5:$A159,$A167)</f>
        <v>0</v>
      </c>
      <c r="AC167" s="56">
        <f t="shared" si="482"/>
        <v>0</v>
      </c>
      <c r="AD167" s="16"/>
      <c r="AE167" s="51">
        <f t="shared" ref="AE167:AF169" si="483">SUMIFS(AE5:AE159,$A5:$A159,$A167)</f>
        <v>0</v>
      </c>
      <c r="AF167" s="56">
        <f t="shared" si="483"/>
        <v>0</v>
      </c>
      <c r="AG167" s="16"/>
      <c r="AH167" s="51">
        <f t="shared" ref="AH167:AI169" si="484">SUMIFS(AH5:AH159,$A5:$A159,$A167)</f>
        <v>0</v>
      </c>
      <c r="AI167" s="56">
        <f t="shared" si="484"/>
        <v>0</v>
      </c>
      <c r="AJ167" s="16"/>
      <c r="AK167" s="51">
        <f t="shared" ref="AK167:AL169" si="485">SUMIFS(AK5:AK159,$A5:$A159,$A167)</f>
        <v>0</v>
      </c>
      <c r="AL167" s="56">
        <f t="shared" si="485"/>
        <v>0</v>
      </c>
      <c r="AM167" s="16"/>
      <c r="AN167" s="51">
        <f t="shared" ref="AN167:AO169" si="486">SUMIFS(AN5:AN159,$A5:$A159,$A167)</f>
        <v>0</v>
      </c>
      <c r="AO167" s="56">
        <f t="shared" si="486"/>
        <v>0</v>
      </c>
      <c r="AP167" s="16"/>
    </row>
    <row r="168" spans="1:42" s="12" customFormat="1" outlineLevel="1" x14ac:dyDescent="0.3">
      <c r="A168" s="53" t="s">
        <v>127</v>
      </c>
      <c r="B168" s="172">
        <f t="shared" ref="B168:B180" si="487">+G168+J168+M168+P168+S168+V168+Y168+AB168+AE168+AH168+AK168+AN168</f>
        <v>0</v>
      </c>
      <c r="C168" s="172">
        <f t="shared" ref="C168:C180" si="488">+H168+K168+N168+Q168+T168+W168+Z168+AC168+AF168+AI168+AL168+AO168</f>
        <v>0</v>
      </c>
      <c r="D168" s="172">
        <f t="shared" ref="D168:D180" si="489">+B168-C168</f>
        <v>0</v>
      </c>
      <c r="E168" s="15"/>
      <c r="F168" s="16"/>
      <c r="G168" s="51">
        <f t="shared" si="475"/>
        <v>0</v>
      </c>
      <c r="H168" s="56">
        <f t="shared" si="475"/>
        <v>0</v>
      </c>
      <c r="I168" s="16"/>
      <c r="J168" s="51">
        <f t="shared" si="476"/>
        <v>0</v>
      </c>
      <c r="K168" s="56">
        <f t="shared" si="476"/>
        <v>0</v>
      </c>
      <c r="L168" s="16"/>
      <c r="M168" s="51">
        <f t="shared" si="477"/>
        <v>0</v>
      </c>
      <c r="N168" s="56">
        <f t="shared" si="477"/>
        <v>0</v>
      </c>
      <c r="O168" s="16"/>
      <c r="P168" s="51">
        <f t="shared" si="478"/>
        <v>0</v>
      </c>
      <c r="Q168" s="56">
        <f t="shared" si="478"/>
        <v>0</v>
      </c>
      <c r="R168" s="16"/>
      <c r="S168" s="51">
        <f t="shared" si="479"/>
        <v>0</v>
      </c>
      <c r="T168" s="56">
        <f t="shared" si="479"/>
        <v>0</v>
      </c>
      <c r="U168" s="16"/>
      <c r="V168" s="51">
        <f t="shared" si="480"/>
        <v>0</v>
      </c>
      <c r="W168" s="56">
        <f t="shared" si="480"/>
        <v>0</v>
      </c>
      <c r="X168" s="16"/>
      <c r="Y168" s="51">
        <f t="shared" si="481"/>
        <v>0</v>
      </c>
      <c r="Z168" s="56">
        <f t="shared" si="481"/>
        <v>0</v>
      </c>
      <c r="AA168" s="16"/>
      <c r="AB168" s="51">
        <f t="shared" si="482"/>
        <v>0</v>
      </c>
      <c r="AC168" s="56">
        <f t="shared" si="482"/>
        <v>0</v>
      </c>
      <c r="AD168" s="16"/>
      <c r="AE168" s="51">
        <f t="shared" si="483"/>
        <v>0</v>
      </c>
      <c r="AF168" s="56">
        <f t="shared" si="483"/>
        <v>0</v>
      </c>
      <c r="AG168" s="16"/>
      <c r="AH168" s="51">
        <f t="shared" si="484"/>
        <v>0</v>
      </c>
      <c r="AI168" s="56">
        <f t="shared" si="484"/>
        <v>0</v>
      </c>
      <c r="AJ168" s="16"/>
      <c r="AK168" s="51">
        <f t="shared" si="485"/>
        <v>0</v>
      </c>
      <c r="AL168" s="56">
        <f t="shared" si="485"/>
        <v>0</v>
      </c>
      <c r="AM168" s="16"/>
      <c r="AN168" s="51">
        <f t="shared" si="486"/>
        <v>0</v>
      </c>
      <c r="AO168" s="56">
        <f t="shared" si="486"/>
        <v>0</v>
      </c>
      <c r="AP168" s="16"/>
    </row>
    <row r="169" spans="1:42" s="12" customFormat="1" outlineLevel="1" x14ac:dyDescent="0.3">
      <c r="A169" s="53" t="s">
        <v>128</v>
      </c>
      <c r="B169" s="172">
        <f t="shared" si="487"/>
        <v>0</v>
      </c>
      <c r="C169" s="172">
        <f t="shared" si="488"/>
        <v>0</v>
      </c>
      <c r="D169" s="172">
        <f t="shared" si="489"/>
        <v>0</v>
      </c>
      <c r="E169" s="15"/>
      <c r="F169" s="16"/>
      <c r="G169" s="51">
        <f t="shared" si="475"/>
        <v>0</v>
      </c>
      <c r="H169" s="56">
        <f t="shared" si="475"/>
        <v>0</v>
      </c>
      <c r="I169" s="16"/>
      <c r="J169" s="51">
        <f t="shared" si="476"/>
        <v>0</v>
      </c>
      <c r="K169" s="56">
        <f t="shared" si="476"/>
        <v>0</v>
      </c>
      <c r="L169" s="16"/>
      <c r="M169" s="51">
        <f t="shared" si="477"/>
        <v>0</v>
      </c>
      <c r="N169" s="56">
        <f t="shared" si="477"/>
        <v>0</v>
      </c>
      <c r="O169" s="16"/>
      <c r="P169" s="51">
        <f t="shared" si="478"/>
        <v>0</v>
      </c>
      <c r="Q169" s="56">
        <f t="shared" si="478"/>
        <v>0</v>
      </c>
      <c r="R169" s="16"/>
      <c r="S169" s="51">
        <f t="shared" si="479"/>
        <v>0</v>
      </c>
      <c r="T169" s="56">
        <f t="shared" si="479"/>
        <v>0</v>
      </c>
      <c r="U169" s="16"/>
      <c r="V169" s="51">
        <f t="shared" si="480"/>
        <v>0</v>
      </c>
      <c r="W169" s="56">
        <f t="shared" si="480"/>
        <v>0</v>
      </c>
      <c r="X169" s="16"/>
      <c r="Y169" s="51">
        <f t="shared" si="481"/>
        <v>0</v>
      </c>
      <c r="Z169" s="56">
        <f t="shared" si="481"/>
        <v>0</v>
      </c>
      <c r="AA169" s="16"/>
      <c r="AB169" s="51">
        <f t="shared" si="482"/>
        <v>0</v>
      </c>
      <c r="AC169" s="56">
        <f t="shared" si="482"/>
        <v>0</v>
      </c>
      <c r="AD169" s="16"/>
      <c r="AE169" s="51">
        <f t="shared" si="483"/>
        <v>0</v>
      </c>
      <c r="AF169" s="56">
        <f t="shared" si="483"/>
        <v>0</v>
      </c>
      <c r="AG169" s="16"/>
      <c r="AH169" s="51">
        <f t="shared" si="484"/>
        <v>0</v>
      </c>
      <c r="AI169" s="56">
        <f t="shared" si="484"/>
        <v>0</v>
      </c>
      <c r="AJ169" s="16"/>
      <c r="AK169" s="51">
        <f t="shared" si="485"/>
        <v>0</v>
      </c>
      <c r="AL169" s="56">
        <f t="shared" si="485"/>
        <v>0</v>
      </c>
      <c r="AM169" s="16"/>
      <c r="AN169" s="51">
        <f t="shared" si="486"/>
        <v>0</v>
      </c>
      <c r="AO169" s="56">
        <f t="shared" si="486"/>
        <v>0</v>
      </c>
      <c r="AP169" s="16"/>
    </row>
    <row r="170" spans="1:42" s="12" customFormat="1" outlineLevel="1" x14ac:dyDescent="0.3">
      <c r="A170" s="53" t="s">
        <v>75</v>
      </c>
      <c r="B170" s="172">
        <f t="shared" si="487"/>
        <v>0</v>
      </c>
      <c r="C170" s="172">
        <f t="shared" si="488"/>
        <v>0</v>
      </c>
      <c r="D170" s="172">
        <f t="shared" si="489"/>
        <v>0</v>
      </c>
      <c r="E170" s="15"/>
      <c r="F170" s="16"/>
      <c r="G170" s="51">
        <f>SUMIFS(G7:G162,$A7:$A162,$A170)</f>
        <v>0</v>
      </c>
      <c r="H170" s="56">
        <f>SUMIFS(H7:H162,$A7:$A162,$A170)</f>
        <v>0</v>
      </c>
      <c r="I170" s="16"/>
      <c r="J170" s="51">
        <f>SUMIFS(J7:J162,$A7:$A162,$A170)</f>
        <v>0</v>
      </c>
      <c r="K170" s="56">
        <f>SUMIFS(K7:K162,$A7:$A162,$A170)</f>
        <v>0</v>
      </c>
      <c r="L170" s="16"/>
      <c r="M170" s="51">
        <f>SUMIFS(M7:M162,$A7:$A162,$A170)</f>
        <v>0</v>
      </c>
      <c r="N170" s="56">
        <f>SUMIFS(N7:N162,$A7:$A162,$A170)</f>
        <v>0</v>
      </c>
      <c r="O170" s="16"/>
      <c r="P170" s="51">
        <f>SUMIFS(P7:P162,$A7:$A162,$A170)</f>
        <v>0</v>
      </c>
      <c r="Q170" s="56">
        <f>SUMIFS(Q7:Q162,$A7:$A162,$A170)</f>
        <v>0</v>
      </c>
      <c r="R170" s="16"/>
      <c r="S170" s="51">
        <f>SUMIFS(S7:S162,$A7:$A162,$A170)</f>
        <v>0</v>
      </c>
      <c r="T170" s="56">
        <f>SUMIFS(T7:T162,$A7:$A162,$A170)</f>
        <v>0</v>
      </c>
      <c r="U170" s="16"/>
      <c r="V170" s="51">
        <f>SUMIFS(V7:V162,$A7:$A162,$A170)</f>
        <v>0</v>
      </c>
      <c r="W170" s="56">
        <f>SUMIFS(W7:W162,$A7:$A162,$A170)</f>
        <v>0</v>
      </c>
      <c r="X170" s="16"/>
      <c r="Y170" s="51">
        <f>SUMIFS(Y7:Y162,$A7:$A162,$A170)</f>
        <v>0</v>
      </c>
      <c r="Z170" s="56">
        <f>SUMIFS(Z7:Z162,$A7:$A162,$A170)</f>
        <v>0</v>
      </c>
      <c r="AA170" s="16"/>
      <c r="AB170" s="51">
        <f>SUMIFS(AB7:AB162,$A7:$A162,$A170)</f>
        <v>0</v>
      </c>
      <c r="AC170" s="56">
        <f>SUMIFS(AC7:AC162,$A7:$A162,$A170)</f>
        <v>0</v>
      </c>
      <c r="AD170" s="16"/>
      <c r="AE170" s="51">
        <f>SUMIFS(AE7:AE162,$A7:$A162,$A170)</f>
        <v>0</v>
      </c>
      <c r="AF170" s="56">
        <f>SUMIFS(AF7:AF162,$A7:$A162,$A170)</f>
        <v>0</v>
      </c>
      <c r="AG170" s="16"/>
      <c r="AH170" s="51">
        <f>SUMIFS(AH7:AH162,$A7:$A162,$A170)</f>
        <v>0</v>
      </c>
      <c r="AI170" s="56">
        <f>SUMIFS(AI7:AI162,$A7:$A162,$A170)</f>
        <v>0</v>
      </c>
      <c r="AJ170" s="16"/>
      <c r="AK170" s="51">
        <f>SUMIFS(AK7:AK162,$A7:$A162,$A170)</f>
        <v>0</v>
      </c>
      <c r="AL170" s="56">
        <f>SUMIFS(AL7:AL162,$A7:$A162,$A170)</f>
        <v>0</v>
      </c>
      <c r="AM170" s="16"/>
      <c r="AN170" s="51">
        <f>SUMIFS(AN7:AN162,$A7:$A162,$A170)</f>
        <v>0</v>
      </c>
      <c r="AO170" s="56">
        <f>SUMIFS(AO7:AO162,$A7:$A162,$A170)</f>
        <v>0</v>
      </c>
      <c r="AP170" s="16"/>
    </row>
    <row r="171" spans="1:42" s="12" customFormat="1" outlineLevel="1" x14ac:dyDescent="0.3">
      <c r="A171" s="53" t="s">
        <v>76</v>
      </c>
      <c r="B171" s="172">
        <f t="shared" si="487"/>
        <v>0</v>
      </c>
      <c r="C171" s="172">
        <f t="shared" si="488"/>
        <v>0</v>
      </c>
      <c r="D171" s="172">
        <f t="shared" si="489"/>
        <v>0</v>
      </c>
      <c r="E171" s="15"/>
      <c r="F171" s="16"/>
      <c r="G171" s="51">
        <f>SUMIFS(G7:G163,$A7:$A163,$A171)</f>
        <v>0</v>
      </c>
      <c r="H171" s="56">
        <f>SUMIFS(H7:H163,$A7:$A163,$A171)</f>
        <v>0</v>
      </c>
      <c r="I171" s="16"/>
      <c r="J171" s="51">
        <f>SUMIFS(J7:J163,$A7:$A163,$A171)</f>
        <v>0</v>
      </c>
      <c r="K171" s="56">
        <f>SUMIFS(K7:K163,$A7:$A163,$A171)</f>
        <v>0</v>
      </c>
      <c r="L171" s="16"/>
      <c r="M171" s="51">
        <f>SUMIFS(M7:M163,$A7:$A163,$A171)</f>
        <v>0</v>
      </c>
      <c r="N171" s="56">
        <f>SUMIFS(N7:N163,$A7:$A163,$A171)</f>
        <v>0</v>
      </c>
      <c r="O171" s="16"/>
      <c r="P171" s="51">
        <f>SUMIFS(P7:P163,$A7:$A163,$A171)</f>
        <v>0</v>
      </c>
      <c r="Q171" s="56">
        <f>SUMIFS(Q7:Q163,$A7:$A163,$A171)</f>
        <v>0</v>
      </c>
      <c r="R171" s="16"/>
      <c r="S171" s="51">
        <f>SUMIFS(S7:S163,$A7:$A163,$A171)</f>
        <v>0</v>
      </c>
      <c r="T171" s="56">
        <f>SUMIFS(T7:T163,$A7:$A163,$A171)</f>
        <v>0</v>
      </c>
      <c r="U171" s="16"/>
      <c r="V171" s="51">
        <f>SUMIFS(V7:V163,$A7:$A163,$A171)</f>
        <v>0</v>
      </c>
      <c r="W171" s="56">
        <f>SUMIFS(W7:W163,$A7:$A163,$A171)</f>
        <v>0</v>
      </c>
      <c r="X171" s="16"/>
      <c r="Y171" s="51">
        <f>SUMIFS(Y7:Y163,$A7:$A163,$A171)</f>
        <v>0</v>
      </c>
      <c r="Z171" s="56">
        <f>SUMIFS(Z7:Z163,$A7:$A163,$A171)</f>
        <v>0</v>
      </c>
      <c r="AA171" s="16"/>
      <c r="AB171" s="51">
        <f>SUMIFS(AB7:AB163,$A7:$A163,$A171)</f>
        <v>0</v>
      </c>
      <c r="AC171" s="56">
        <f>SUMIFS(AC7:AC163,$A7:$A163,$A171)</f>
        <v>0</v>
      </c>
      <c r="AD171" s="16"/>
      <c r="AE171" s="51">
        <f>SUMIFS(AE7:AE163,$A7:$A163,$A171)</f>
        <v>0</v>
      </c>
      <c r="AF171" s="56">
        <f>SUMIFS(AF7:AF163,$A7:$A163,$A171)</f>
        <v>0</v>
      </c>
      <c r="AG171" s="16"/>
      <c r="AH171" s="51">
        <f>SUMIFS(AH7:AH163,$A7:$A163,$A171)</f>
        <v>0</v>
      </c>
      <c r="AI171" s="56">
        <f>SUMIFS(AI7:AI163,$A7:$A163,$A171)</f>
        <v>0</v>
      </c>
      <c r="AJ171" s="16"/>
      <c r="AK171" s="51">
        <f>SUMIFS(AK7:AK163,$A7:$A163,$A171)</f>
        <v>0</v>
      </c>
      <c r="AL171" s="56">
        <f>SUMIFS(AL7:AL163,$A7:$A163,$A171)</f>
        <v>0</v>
      </c>
      <c r="AM171" s="16"/>
      <c r="AN171" s="51">
        <f>SUMIFS(AN7:AN163,$A7:$A163,$A171)</f>
        <v>0</v>
      </c>
      <c r="AO171" s="56">
        <f>SUMIFS(AO7:AO163,$A7:$A163,$A171)</f>
        <v>0</v>
      </c>
      <c r="AP171" s="16"/>
    </row>
    <row r="172" spans="1:42" s="12" customFormat="1" outlineLevel="1" x14ac:dyDescent="0.3">
      <c r="A172" s="53" t="s">
        <v>119</v>
      </c>
      <c r="B172" s="172">
        <f t="shared" si="487"/>
        <v>0</v>
      </c>
      <c r="C172" s="172">
        <f t="shared" si="488"/>
        <v>0</v>
      </c>
      <c r="D172" s="172">
        <f t="shared" si="489"/>
        <v>0</v>
      </c>
      <c r="E172" s="15"/>
      <c r="F172" s="16"/>
      <c r="G172" s="51">
        <f t="shared" ref="G172:H172" si="490">SUMIFS(G13:G164,$A13:$A164,$A172)</f>
        <v>0</v>
      </c>
      <c r="H172" s="56">
        <f t="shared" si="490"/>
        <v>0</v>
      </c>
      <c r="I172" s="16"/>
      <c r="J172" s="51">
        <f t="shared" ref="J172:K172" si="491">SUMIFS(J13:J164,$A13:$A164,$A172)</f>
        <v>0</v>
      </c>
      <c r="K172" s="56">
        <f t="shared" si="491"/>
        <v>0</v>
      </c>
      <c r="L172" s="16"/>
      <c r="M172" s="51">
        <f t="shared" ref="M172:N172" si="492">SUMIFS(M13:M164,$A13:$A164,$A172)</f>
        <v>0</v>
      </c>
      <c r="N172" s="56">
        <f t="shared" si="492"/>
        <v>0</v>
      </c>
      <c r="O172" s="16"/>
      <c r="P172" s="51">
        <f t="shared" ref="P172:Q172" si="493">SUMIFS(P13:P164,$A13:$A164,$A172)</f>
        <v>0</v>
      </c>
      <c r="Q172" s="56">
        <f t="shared" si="493"/>
        <v>0</v>
      </c>
      <c r="R172" s="16"/>
      <c r="S172" s="51">
        <f t="shared" ref="S172:T172" si="494">SUMIFS(S13:S164,$A13:$A164,$A172)</f>
        <v>0</v>
      </c>
      <c r="T172" s="56">
        <f t="shared" si="494"/>
        <v>0</v>
      </c>
      <c r="U172" s="16"/>
      <c r="V172" s="51">
        <f t="shared" ref="V172:W172" si="495">SUMIFS(V13:V164,$A13:$A164,$A172)</f>
        <v>0</v>
      </c>
      <c r="W172" s="56">
        <f t="shared" si="495"/>
        <v>0</v>
      </c>
      <c r="X172" s="16"/>
      <c r="Y172" s="51">
        <f t="shared" ref="Y172:Z172" si="496">SUMIFS(Y13:Y164,$A13:$A164,$A172)</f>
        <v>0</v>
      </c>
      <c r="Z172" s="56">
        <f t="shared" si="496"/>
        <v>0</v>
      </c>
      <c r="AA172" s="16"/>
      <c r="AB172" s="51">
        <f t="shared" ref="AB172:AC172" si="497">SUMIFS(AB13:AB164,$A13:$A164,$A172)</f>
        <v>0</v>
      </c>
      <c r="AC172" s="56">
        <f t="shared" si="497"/>
        <v>0</v>
      </c>
      <c r="AD172" s="16"/>
      <c r="AE172" s="51">
        <f t="shared" ref="AE172:AF172" si="498">SUMIFS(AE13:AE164,$A13:$A164,$A172)</f>
        <v>0</v>
      </c>
      <c r="AF172" s="56">
        <f t="shared" si="498"/>
        <v>0</v>
      </c>
      <c r="AG172" s="16"/>
      <c r="AH172" s="51">
        <f t="shared" ref="AH172:AI172" si="499">SUMIFS(AH13:AH164,$A13:$A164,$A172)</f>
        <v>0</v>
      </c>
      <c r="AI172" s="56">
        <f t="shared" si="499"/>
        <v>0</v>
      </c>
      <c r="AJ172" s="16"/>
      <c r="AK172" s="51">
        <f t="shared" ref="AK172:AL172" si="500">SUMIFS(AK13:AK164,$A13:$A164,$A172)</f>
        <v>0</v>
      </c>
      <c r="AL172" s="56">
        <f t="shared" si="500"/>
        <v>0</v>
      </c>
      <c r="AM172" s="16"/>
      <c r="AN172" s="51">
        <f t="shared" ref="AN172:AO172" si="501">SUMIFS(AN13:AN164,$A13:$A164,$A172)</f>
        <v>0</v>
      </c>
      <c r="AO172" s="56">
        <f t="shared" si="501"/>
        <v>0</v>
      </c>
      <c r="AP172" s="16"/>
    </row>
    <row r="173" spans="1:42" s="12" customFormat="1" outlineLevel="1" x14ac:dyDescent="0.3">
      <c r="A173" s="53" t="s">
        <v>120</v>
      </c>
      <c r="B173" s="172">
        <f t="shared" si="487"/>
        <v>0</v>
      </c>
      <c r="C173" s="172">
        <f t="shared" si="488"/>
        <v>0</v>
      </c>
      <c r="D173" s="172">
        <f t="shared" si="489"/>
        <v>0</v>
      </c>
      <c r="E173" s="15"/>
      <c r="F173" s="16"/>
      <c r="G173" s="51">
        <f t="shared" ref="G173:H173" si="502">SUMIFS(G14:G165,$A14:$A165,$A173)</f>
        <v>0</v>
      </c>
      <c r="H173" s="56">
        <f t="shared" si="502"/>
        <v>0</v>
      </c>
      <c r="I173" s="16"/>
      <c r="J173" s="51">
        <f t="shared" ref="J173:K173" si="503">SUMIFS(J14:J165,$A14:$A165,$A173)</f>
        <v>0</v>
      </c>
      <c r="K173" s="56">
        <f t="shared" si="503"/>
        <v>0</v>
      </c>
      <c r="L173" s="16"/>
      <c r="M173" s="51">
        <f t="shared" ref="M173:N173" si="504">SUMIFS(M14:M165,$A14:$A165,$A173)</f>
        <v>0</v>
      </c>
      <c r="N173" s="56">
        <f t="shared" si="504"/>
        <v>0</v>
      </c>
      <c r="O173" s="16"/>
      <c r="P173" s="51">
        <f t="shared" ref="P173:Q173" si="505">SUMIFS(P14:P165,$A14:$A165,$A173)</f>
        <v>0</v>
      </c>
      <c r="Q173" s="56">
        <f t="shared" si="505"/>
        <v>0</v>
      </c>
      <c r="R173" s="16"/>
      <c r="S173" s="51">
        <f t="shared" ref="S173:T173" si="506">SUMIFS(S14:S165,$A14:$A165,$A173)</f>
        <v>0</v>
      </c>
      <c r="T173" s="56">
        <f t="shared" si="506"/>
        <v>0</v>
      </c>
      <c r="U173" s="16"/>
      <c r="V173" s="51">
        <f t="shared" ref="V173:W173" si="507">SUMIFS(V14:V165,$A14:$A165,$A173)</f>
        <v>0</v>
      </c>
      <c r="W173" s="56">
        <f t="shared" si="507"/>
        <v>0</v>
      </c>
      <c r="X173" s="16"/>
      <c r="Y173" s="51">
        <f t="shared" ref="Y173:Z173" si="508">SUMIFS(Y14:Y165,$A14:$A165,$A173)</f>
        <v>0</v>
      </c>
      <c r="Z173" s="56">
        <f t="shared" si="508"/>
        <v>0</v>
      </c>
      <c r="AA173" s="16"/>
      <c r="AB173" s="51">
        <f t="shared" ref="AB173:AC173" si="509">SUMIFS(AB14:AB165,$A14:$A165,$A173)</f>
        <v>0</v>
      </c>
      <c r="AC173" s="56">
        <f t="shared" si="509"/>
        <v>0</v>
      </c>
      <c r="AD173" s="16"/>
      <c r="AE173" s="51">
        <f t="shared" ref="AE173:AF173" si="510">SUMIFS(AE14:AE165,$A14:$A165,$A173)</f>
        <v>0</v>
      </c>
      <c r="AF173" s="56">
        <f t="shared" si="510"/>
        <v>0</v>
      </c>
      <c r="AG173" s="16"/>
      <c r="AH173" s="51">
        <f t="shared" ref="AH173:AI173" si="511">SUMIFS(AH14:AH165,$A14:$A165,$A173)</f>
        <v>0</v>
      </c>
      <c r="AI173" s="56">
        <f t="shared" si="511"/>
        <v>0</v>
      </c>
      <c r="AJ173" s="16"/>
      <c r="AK173" s="51">
        <f t="shared" ref="AK173:AL173" si="512">SUMIFS(AK14:AK165,$A14:$A165,$A173)</f>
        <v>0</v>
      </c>
      <c r="AL173" s="56">
        <f t="shared" si="512"/>
        <v>0</v>
      </c>
      <c r="AM173" s="16"/>
      <c r="AN173" s="51">
        <f t="shared" ref="AN173:AO173" si="513">SUMIFS(AN14:AN165,$A14:$A165,$A173)</f>
        <v>0</v>
      </c>
      <c r="AO173" s="56">
        <f t="shared" si="513"/>
        <v>0</v>
      </c>
      <c r="AP173" s="16"/>
    </row>
    <row r="174" spans="1:42" s="12" customFormat="1" outlineLevel="1" x14ac:dyDescent="0.3">
      <c r="A174" s="53" t="s">
        <v>86</v>
      </c>
      <c r="B174" s="172">
        <f t="shared" si="487"/>
        <v>0</v>
      </c>
      <c r="C174" s="172">
        <f t="shared" si="488"/>
        <v>0</v>
      </c>
      <c r="D174" s="172">
        <f t="shared" si="489"/>
        <v>0</v>
      </c>
      <c r="E174" s="15"/>
      <c r="F174" s="16"/>
      <c r="G174" s="51">
        <f t="shared" ref="G174:H174" si="514">SUMIFS(G15:G166,$A15:$A166,$A174)</f>
        <v>0</v>
      </c>
      <c r="H174" s="56">
        <f t="shared" si="514"/>
        <v>0</v>
      </c>
      <c r="I174" s="16"/>
      <c r="J174" s="51">
        <f t="shared" ref="J174:K174" si="515">SUMIFS(J15:J166,$A15:$A166,$A174)</f>
        <v>0</v>
      </c>
      <c r="K174" s="56">
        <f t="shared" si="515"/>
        <v>0</v>
      </c>
      <c r="L174" s="16"/>
      <c r="M174" s="51">
        <f t="shared" ref="M174:N174" si="516">SUMIFS(M15:M166,$A15:$A166,$A174)</f>
        <v>0</v>
      </c>
      <c r="N174" s="56">
        <f t="shared" si="516"/>
        <v>0</v>
      </c>
      <c r="O174" s="16"/>
      <c r="P174" s="51">
        <f t="shared" ref="P174:Q174" si="517">SUMIFS(P15:P166,$A15:$A166,$A174)</f>
        <v>0</v>
      </c>
      <c r="Q174" s="56">
        <f t="shared" si="517"/>
        <v>0</v>
      </c>
      <c r="R174" s="16"/>
      <c r="S174" s="51">
        <f t="shared" ref="S174:T174" si="518">SUMIFS(S15:S166,$A15:$A166,$A174)</f>
        <v>0</v>
      </c>
      <c r="T174" s="56">
        <f t="shared" si="518"/>
        <v>0</v>
      </c>
      <c r="U174" s="16"/>
      <c r="V174" s="51">
        <f t="shared" ref="V174:W174" si="519">SUMIFS(V15:V166,$A15:$A166,$A174)</f>
        <v>0</v>
      </c>
      <c r="W174" s="56">
        <f t="shared" si="519"/>
        <v>0</v>
      </c>
      <c r="X174" s="16"/>
      <c r="Y174" s="51">
        <f t="shared" ref="Y174:Z174" si="520">SUMIFS(Y15:Y166,$A15:$A166,$A174)</f>
        <v>0</v>
      </c>
      <c r="Z174" s="56">
        <f t="shared" si="520"/>
        <v>0</v>
      </c>
      <c r="AA174" s="16"/>
      <c r="AB174" s="51">
        <f t="shared" ref="AB174:AC174" si="521">SUMIFS(AB15:AB166,$A15:$A166,$A174)</f>
        <v>0</v>
      </c>
      <c r="AC174" s="56">
        <f t="shared" si="521"/>
        <v>0</v>
      </c>
      <c r="AD174" s="16"/>
      <c r="AE174" s="51">
        <f t="shared" ref="AE174:AF174" si="522">SUMIFS(AE15:AE166,$A15:$A166,$A174)</f>
        <v>0</v>
      </c>
      <c r="AF174" s="56">
        <f t="shared" si="522"/>
        <v>0</v>
      </c>
      <c r="AG174" s="16"/>
      <c r="AH174" s="51">
        <f t="shared" ref="AH174:AI174" si="523">SUMIFS(AH15:AH166,$A15:$A166,$A174)</f>
        <v>0</v>
      </c>
      <c r="AI174" s="56">
        <f t="shared" si="523"/>
        <v>0</v>
      </c>
      <c r="AJ174" s="16"/>
      <c r="AK174" s="51">
        <f t="shared" ref="AK174:AL174" si="524">SUMIFS(AK15:AK166,$A15:$A166,$A174)</f>
        <v>0</v>
      </c>
      <c r="AL174" s="56">
        <f t="shared" si="524"/>
        <v>0</v>
      </c>
      <c r="AM174" s="16"/>
      <c r="AN174" s="51">
        <f t="shared" ref="AN174:AO174" si="525">SUMIFS(AN15:AN166,$A15:$A166,$A174)</f>
        <v>0</v>
      </c>
      <c r="AO174" s="56">
        <f t="shared" si="525"/>
        <v>0</v>
      </c>
      <c r="AP174" s="16"/>
    </row>
    <row r="175" spans="1:42" s="12" customFormat="1" outlineLevel="1" x14ac:dyDescent="0.3">
      <c r="A175" s="53" t="s">
        <v>87</v>
      </c>
      <c r="B175" s="172">
        <f t="shared" si="487"/>
        <v>0</v>
      </c>
      <c r="C175" s="172">
        <f t="shared" si="488"/>
        <v>0</v>
      </c>
      <c r="D175" s="172">
        <f t="shared" si="489"/>
        <v>0</v>
      </c>
      <c r="E175" s="15"/>
      <c r="F175" s="16"/>
      <c r="G175" s="51">
        <f t="shared" ref="G175:H175" si="526">SUMIFS(G16:G167,$A16:$A167,$A175)</f>
        <v>0</v>
      </c>
      <c r="H175" s="56">
        <f t="shared" si="526"/>
        <v>0</v>
      </c>
      <c r="I175" s="16"/>
      <c r="J175" s="51">
        <f t="shared" ref="J175:K175" si="527">SUMIFS(J16:J167,$A16:$A167,$A175)</f>
        <v>0</v>
      </c>
      <c r="K175" s="56">
        <f t="shared" si="527"/>
        <v>0</v>
      </c>
      <c r="L175" s="16"/>
      <c r="M175" s="51">
        <f t="shared" ref="M175:N175" si="528">SUMIFS(M16:M167,$A16:$A167,$A175)</f>
        <v>0</v>
      </c>
      <c r="N175" s="56">
        <f t="shared" si="528"/>
        <v>0</v>
      </c>
      <c r="O175" s="16"/>
      <c r="P175" s="51">
        <f t="shared" ref="P175:Q175" si="529">SUMIFS(P16:P167,$A16:$A167,$A175)</f>
        <v>0</v>
      </c>
      <c r="Q175" s="56">
        <f t="shared" si="529"/>
        <v>0</v>
      </c>
      <c r="R175" s="16"/>
      <c r="S175" s="51">
        <f t="shared" ref="S175:T175" si="530">SUMIFS(S16:S167,$A16:$A167,$A175)</f>
        <v>0</v>
      </c>
      <c r="T175" s="56">
        <f t="shared" si="530"/>
        <v>0</v>
      </c>
      <c r="U175" s="16"/>
      <c r="V175" s="51">
        <f t="shared" ref="V175:W175" si="531">SUMIFS(V16:V167,$A16:$A167,$A175)</f>
        <v>0</v>
      </c>
      <c r="W175" s="56">
        <f t="shared" si="531"/>
        <v>0</v>
      </c>
      <c r="X175" s="16"/>
      <c r="Y175" s="51">
        <f t="shared" ref="Y175:Z175" si="532">SUMIFS(Y16:Y167,$A16:$A167,$A175)</f>
        <v>0</v>
      </c>
      <c r="Z175" s="56">
        <f t="shared" si="532"/>
        <v>0</v>
      </c>
      <c r="AA175" s="16"/>
      <c r="AB175" s="51">
        <f t="shared" ref="AB175:AC175" si="533">SUMIFS(AB16:AB167,$A16:$A167,$A175)</f>
        <v>0</v>
      </c>
      <c r="AC175" s="56">
        <f t="shared" si="533"/>
        <v>0</v>
      </c>
      <c r="AD175" s="16"/>
      <c r="AE175" s="51">
        <f t="shared" ref="AE175:AF175" si="534">SUMIFS(AE16:AE167,$A16:$A167,$A175)</f>
        <v>0</v>
      </c>
      <c r="AF175" s="56">
        <f t="shared" si="534"/>
        <v>0</v>
      </c>
      <c r="AG175" s="16"/>
      <c r="AH175" s="51">
        <f t="shared" ref="AH175:AI175" si="535">SUMIFS(AH16:AH167,$A16:$A167,$A175)</f>
        <v>0</v>
      </c>
      <c r="AI175" s="56">
        <f t="shared" si="535"/>
        <v>0</v>
      </c>
      <c r="AJ175" s="16"/>
      <c r="AK175" s="51">
        <f t="shared" ref="AK175:AL175" si="536">SUMIFS(AK16:AK167,$A16:$A167,$A175)</f>
        <v>0</v>
      </c>
      <c r="AL175" s="56">
        <f t="shared" si="536"/>
        <v>0</v>
      </c>
      <c r="AM175" s="16"/>
      <c r="AN175" s="51">
        <f t="shared" ref="AN175:AO175" si="537">SUMIFS(AN16:AN167,$A16:$A167,$A175)</f>
        <v>0</v>
      </c>
      <c r="AO175" s="56">
        <f t="shared" si="537"/>
        <v>0</v>
      </c>
      <c r="AP175" s="16"/>
    </row>
    <row r="176" spans="1:42" s="12" customFormat="1" outlineLevel="1" x14ac:dyDescent="0.3">
      <c r="A176" s="53" t="s">
        <v>88</v>
      </c>
      <c r="B176" s="172">
        <f t="shared" si="487"/>
        <v>0</v>
      </c>
      <c r="C176" s="172">
        <f t="shared" si="488"/>
        <v>0</v>
      </c>
      <c r="D176" s="172">
        <f t="shared" si="489"/>
        <v>0</v>
      </c>
      <c r="E176" s="15"/>
      <c r="F176" s="16"/>
      <c r="G176" s="51">
        <f t="shared" ref="G176:H176" si="538">SUMIFS(G17:G168,$A17:$A168,$A176)</f>
        <v>0</v>
      </c>
      <c r="H176" s="56">
        <f t="shared" si="538"/>
        <v>0</v>
      </c>
      <c r="I176" s="16"/>
      <c r="J176" s="51">
        <f t="shared" ref="J176:K176" si="539">SUMIFS(J17:J168,$A17:$A168,$A176)</f>
        <v>0</v>
      </c>
      <c r="K176" s="56">
        <f t="shared" si="539"/>
        <v>0</v>
      </c>
      <c r="L176" s="16"/>
      <c r="M176" s="51">
        <f t="shared" ref="M176:N176" si="540">SUMIFS(M17:M168,$A17:$A168,$A176)</f>
        <v>0</v>
      </c>
      <c r="N176" s="56">
        <f t="shared" si="540"/>
        <v>0</v>
      </c>
      <c r="O176" s="16"/>
      <c r="P176" s="51">
        <f t="shared" ref="P176:Q176" si="541">SUMIFS(P17:P168,$A17:$A168,$A176)</f>
        <v>0</v>
      </c>
      <c r="Q176" s="56">
        <f t="shared" si="541"/>
        <v>0</v>
      </c>
      <c r="R176" s="16"/>
      <c r="S176" s="51">
        <f t="shared" ref="S176:T176" si="542">SUMIFS(S17:S168,$A17:$A168,$A176)</f>
        <v>0</v>
      </c>
      <c r="T176" s="56">
        <f t="shared" si="542"/>
        <v>0</v>
      </c>
      <c r="U176" s="16"/>
      <c r="V176" s="51">
        <f t="shared" ref="V176:W176" si="543">SUMIFS(V17:V168,$A17:$A168,$A176)</f>
        <v>0</v>
      </c>
      <c r="W176" s="56">
        <f t="shared" si="543"/>
        <v>0</v>
      </c>
      <c r="X176" s="16"/>
      <c r="Y176" s="51">
        <f t="shared" ref="Y176:Z176" si="544">SUMIFS(Y17:Y168,$A17:$A168,$A176)</f>
        <v>0</v>
      </c>
      <c r="Z176" s="56">
        <f t="shared" si="544"/>
        <v>0</v>
      </c>
      <c r="AA176" s="16"/>
      <c r="AB176" s="51">
        <f t="shared" ref="AB176:AC176" si="545">SUMIFS(AB17:AB168,$A17:$A168,$A176)</f>
        <v>0</v>
      </c>
      <c r="AC176" s="56">
        <f t="shared" si="545"/>
        <v>0</v>
      </c>
      <c r="AD176" s="16"/>
      <c r="AE176" s="51">
        <f t="shared" ref="AE176:AF176" si="546">SUMIFS(AE17:AE168,$A17:$A168,$A176)</f>
        <v>0</v>
      </c>
      <c r="AF176" s="56">
        <f t="shared" si="546"/>
        <v>0</v>
      </c>
      <c r="AG176" s="16"/>
      <c r="AH176" s="51">
        <f t="shared" ref="AH176:AI176" si="547">SUMIFS(AH17:AH168,$A17:$A168,$A176)</f>
        <v>0</v>
      </c>
      <c r="AI176" s="56">
        <f t="shared" si="547"/>
        <v>0</v>
      </c>
      <c r="AJ176" s="16"/>
      <c r="AK176" s="51">
        <f t="shared" ref="AK176:AL176" si="548">SUMIFS(AK17:AK168,$A17:$A168,$A176)</f>
        <v>0</v>
      </c>
      <c r="AL176" s="56">
        <f t="shared" si="548"/>
        <v>0</v>
      </c>
      <c r="AM176" s="16"/>
      <c r="AN176" s="51">
        <f t="shared" ref="AN176:AO176" si="549">SUMIFS(AN17:AN168,$A17:$A168,$A176)</f>
        <v>0</v>
      </c>
      <c r="AO176" s="56">
        <f t="shared" si="549"/>
        <v>0</v>
      </c>
      <c r="AP176" s="16"/>
    </row>
    <row r="177" spans="1:42" s="12" customFormat="1" outlineLevel="1" x14ac:dyDescent="0.3">
      <c r="A177" s="53" t="s">
        <v>89</v>
      </c>
      <c r="B177" s="172">
        <f t="shared" si="487"/>
        <v>0</v>
      </c>
      <c r="C177" s="172">
        <f t="shared" si="488"/>
        <v>0</v>
      </c>
      <c r="D177" s="172">
        <f t="shared" si="489"/>
        <v>0</v>
      </c>
      <c r="E177" s="15"/>
      <c r="F177" s="16"/>
      <c r="G177" s="51">
        <f t="shared" ref="G177:H177" si="550">SUMIFS(G18:G169,$A18:$A169,$A177)</f>
        <v>0</v>
      </c>
      <c r="H177" s="56">
        <f t="shared" si="550"/>
        <v>0</v>
      </c>
      <c r="I177" s="16"/>
      <c r="J177" s="51">
        <f t="shared" ref="J177:K177" si="551">SUMIFS(J18:J169,$A18:$A169,$A177)</f>
        <v>0</v>
      </c>
      <c r="K177" s="56">
        <f t="shared" si="551"/>
        <v>0</v>
      </c>
      <c r="L177" s="16"/>
      <c r="M177" s="51">
        <f t="shared" ref="M177:N177" si="552">SUMIFS(M18:M169,$A18:$A169,$A177)</f>
        <v>0</v>
      </c>
      <c r="N177" s="56">
        <f t="shared" si="552"/>
        <v>0</v>
      </c>
      <c r="O177" s="16"/>
      <c r="P177" s="51">
        <f t="shared" ref="P177:Q177" si="553">SUMIFS(P18:P169,$A18:$A169,$A177)</f>
        <v>0</v>
      </c>
      <c r="Q177" s="56">
        <f t="shared" si="553"/>
        <v>0</v>
      </c>
      <c r="R177" s="16"/>
      <c r="S177" s="51">
        <f t="shared" ref="S177:T177" si="554">SUMIFS(S18:S169,$A18:$A169,$A177)</f>
        <v>0</v>
      </c>
      <c r="T177" s="56">
        <f t="shared" si="554"/>
        <v>0</v>
      </c>
      <c r="U177" s="16"/>
      <c r="V177" s="51">
        <f t="shared" ref="V177:W177" si="555">SUMIFS(V18:V169,$A18:$A169,$A177)</f>
        <v>0</v>
      </c>
      <c r="W177" s="56">
        <f t="shared" si="555"/>
        <v>0</v>
      </c>
      <c r="X177" s="16"/>
      <c r="Y177" s="51">
        <f t="shared" ref="Y177:Z177" si="556">SUMIFS(Y18:Y169,$A18:$A169,$A177)</f>
        <v>0</v>
      </c>
      <c r="Z177" s="56">
        <f t="shared" si="556"/>
        <v>0</v>
      </c>
      <c r="AA177" s="16"/>
      <c r="AB177" s="51">
        <f t="shared" ref="AB177:AC177" si="557">SUMIFS(AB18:AB169,$A18:$A169,$A177)</f>
        <v>0</v>
      </c>
      <c r="AC177" s="56">
        <f t="shared" si="557"/>
        <v>0</v>
      </c>
      <c r="AD177" s="16"/>
      <c r="AE177" s="51">
        <f t="shared" ref="AE177:AF177" si="558">SUMIFS(AE18:AE169,$A18:$A169,$A177)</f>
        <v>0</v>
      </c>
      <c r="AF177" s="56">
        <f t="shared" si="558"/>
        <v>0</v>
      </c>
      <c r="AG177" s="16"/>
      <c r="AH177" s="51">
        <f t="shared" ref="AH177:AI177" si="559">SUMIFS(AH18:AH169,$A18:$A169,$A177)</f>
        <v>0</v>
      </c>
      <c r="AI177" s="56">
        <f t="shared" si="559"/>
        <v>0</v>
      </c>
      <c r="AJ177" s="16"/>
      <c r="AK177" s="51">
        <f t="shared" ref="AK177:AL177" si="560">SUMIFS(AK18:AK169,$A18:$A169,$A177)</f>
        <v>0</v>
      </c>
      <c r="AL177" s="56">
        <f t="shared" si="560"/>
        <v>0</v>
      </c>
      <c r="AM177" s="16"/>
      <c r="AN177" s="51">
        <f t="shared" ref="AN177:AO177" si="561">SUMIFS(AN18:AN169,$A18:$A169,$A177)</f>
        <v>0</v>
      </c>
      <c r="AO177" s="56">
        <f t="shared" si="561"/>
        <v>0</v>
      </c>
      <c r="AP177" s="16"/>
    </row>
    <row r="178" spans="1:42" s="12" customFormat="1" outlineLevel="1" x14ac:dyDescent="0.3">
      <c r="A178" s="53" t="s">
        <v>90</v>
      </c>
      <c r="B178" s="172">
        <f t="shared" si="487"/>
        <v>0</v>
      </c>
      <c r="C178" s="172">
        <f t="shared" si="488"/>
        <v>0</v>
      </c>
      <c r="D178" s="172">
        <f t="shared" si="489"/>
        <v>0</v>
      </c>
      <c r="E178" s="15"/>
      <c r="F178" s="16"/>
      <c r="G178" s="51">
        <f t="shared" ref="G178:H178" si="562">SUMIFS(G19:G170,$A19:$A170,$A178)</f>
        <v>0</v>
      </c>
      <c r="H178" s="56">
        <f t="shared" si="562"/>
        <v>0</v>
      </c>
      <c r="I178" s="16"/>
      <c r="J178" s="51">
        <f t="shared" ref="J178:K178" si="563">SUMIFS(J19:J170,$A19:$A170,$A178)</f>
        <v>0</v>
      </c>
      <c r="K178" s="56">
        <f t="shared" si="563"/>
        <v>0</v>
      </c>
      <c r="L178" s="16"/>
      <c r="M178" s="51">
        <f t="shared" ref="M178:N178" si="564">SUMIFS(M19:M170,$A19:$A170,$A178)</f>
        <v>0</v>
      </c>
      <c r="N178" s="56">
        <f t="shared" si="564"/>
        <v>0</v>
      </c>
      <c r="O178" s="16"/>
      <c r="P178" s="51">
        <f t="shared" ref="P178:Q178" si="565">SUMIFS(P19:P170,$A19:$A170,$A178)</f>
        <v>0</v>
      </c>
      <c r="Q178" s="56">
        <f t="shared" si="565"/>
        <v>0</v>
      </c>
      <c r="R178" s="16"/>
      <c r="S178" s="51">
        <f t="shared" ref="S178:T178" si="566">SUMIFS(S19:S170,$A19:$A170,$A178)</f>
        <v>0</v>
      </c>
      <c r="T178" s="56">
        <f t="shared" si="566"/>
        <v>0</v>
      </c>
      <c r="U178" s="16"/>
      <c r="V178" s="51">
        <f t="shared" ref="V178:W178" si="567">SUMIFS(V19:V170,$A19:$A170,$A178)</f>
        <v>0</v>
      </c>
      <c r="W178" s="56">
        <f t="shared" si="567"/>
        <v>0</v>
      </c>
      <c r="X178" s="16"/>
      <c r="Y178" s="51">
        <f t="shared" ref="Y178:Z178" si="568">SUMIFS(Y19:Y170,$A19:$A170,$A178)</f>
        <v>0</v>
      </c>
      <c r="Z178" s="56">
        <f t="shared" si="568"/>
        <v>0</v>
      </c>
      <c r="AA178" s="16"/>
      <c r="AB178" s="51">
        <f t="shared" ref="AB178:AC178" si="569">SUMIFS(AB19:AB170,$A19:$A170,$A178)</f>
        <v>0</v>
      </c>
      <c r="AC178" s="56">
        <f t="shared" si="569"/>
        <v>0</v>
      </c>
      <c r="AD178" s="16"/>
      <c r="AE178" s="51">
        <f t="shared" ref="AE178:AF178" si="570">SUMIFS(AE19:AE170,$A19:$A170,$A178)</f>
        <v>0</v>
      </c>
      <c r="AF178" s="56">
        <f t="shared" si="570"/>
        <v>0</v>
      </c>
      <c r="AG178" s="16"/>
      <c r="AH178" s="51">
        <f t="shared" ref="AH178:AI178" si="571">SUMIFS(AH19:AH170,$A19:$A170,$A178)</f>
        <v>0</v>
      </c>
      <c r="AI178" s="56">
        <f t="shared" si="571"/>
        <v>0</v>
      </c>
      <c r="AJ178" s="16"/>
      <c r="AK178" s="51">
        <f t="shared" ref="AK178:AL178" si="572">SUMIFS(AK19:AK170,$A19:$A170,$A178)</f>
        <v>0</v>
      </c>
      <c r="AL178" s="56">
        <f t="shared" si="572"/>
        <v>0</v>
      </c>
      <c r="AM178" s="16"/>
      <c r="AN178" s="51">
        <f t="shared" ref="AN178:AO178" si="573">SUMIFS(AN19:AN170,$A19:$A170,$A178)</f>
        <v>0</v>
      </c>
      <c r="AO178" s="56">
        <f t="shared" si="573"/>
        <v>0</v>
      </c>
      <c r="AP178" s="16"/>
    </row>
    <row r="179" spans="1:42" s="12" customFormat="1" outlineLevel="1" x14ac:dyDescent="0.3">
      <c r="A179" s="53" t="s">
        <v>91</v>
      </c>
      <c r="B179" s="172">
        <f t="shared" si="487"/>
        <v>0</v>
      </c>
      <c r="C179" s="172">
        <f t="shared" si="488"/>
        <v>0</v>
      </c>
      <c r="D179" s="172">
        <f t="shared" si="489"/>
        <v>0</v>
      </c>
      <c r="E179" s="15"/>
      <c r="F179" s="16"/>
      <c r="G179" s="51">
        <f t="shared" ref="G179:H179" si="574">SUMIFS(G20:G171,$A20:$A171,$A179)</f>
        <v>0</v>
      </c>
      <c r="H179" s="56">
        <f t="shared" si="574"/>
        <v>0</v>
      </c>
      <c r="I179" s="16"/>
      <c r="J179" s="51">
        <f t="shared" ref="J179:K179" si="575">SUMIFS(J20:J171,$A20:$A171,$A179)</f>
        <v>0</v>
      </c>
      <c r="K179" s="56">
        <f t="shared" si="575"/>
        <v>0</v>
      </c>
      <c r="L179" s="16"/>
      <c r="M179" s="51">
        <f t="shared" ref="M179:N179" si="576">SUMIFS(M20:M171,$A20:$A171,$A179)</f>
        <v>0</v>
      </c>
      <c r="N179" s="56">
        <f t="shared" si="576"/>
        <v>0</v>
      </c>
      <c r="O179" s="16"/>
      <c r="P179" s="51">
        <f t="shared" ref="P179:Q179" si="577">SUMIFS(P20:P171,$A20:$A171,$A179)</f>
        <v>0</v>
      </c>
      <c r="Q179" s="56">
        <f t="shared" si="577"/>
        <v>0</v>
      </c>
      <c r="R179" s="16"/>
      <c r="S179" s="51">
        <f t="shared" ref="S179:T179" si="578">SUMIFS(S20:S171,$A20:$A171,$A179)</f>
        <v>0</v>
      </c>
      <c r="T179" s="56">
        <f t="shared" si="578"/>
        <v>0</v>
      </c>
      <c r="U179" s="16"/>
      <c r="V179" s="51">
        <f t="shared" ref="V179:W179" si="579">SUMIFS(V20:V171,$A20:$A171,$A179)</f>
        <v>0</v>
      </c>
      <c r="W179" s="56">
        <f t="shared" si="579"/>
        <v>0</v>
      </c>
      <c r="X179" s="16"/>
      <c r="Y179" s="51">
        <f t="shared" ref="Y179:Z179" si="580">SUMIFS(Y20:Y171,$A20:$A171,$A179)</f>
        <v>0</v>
      </c>
      <c r="Z179" s="56">
        <f t="shared" si="580"/>
        <v>0</v>
      </c>
      <c r="AA179" s="16"/>
      <c r="AB179" s="51">
        <f t="shared" ref="AB179:AC179" si="581">SUMIFS(AB20:AB171,$A20:$A171,$A179)</f>
        <v>0</v>
      </c>
      <c r="AC179" s="56">
        <f t="shared" si="581"/>
        <v>0</v>
      </c>
      <c r="AD179" s="16"/>
      <c r="AE179" s="51">
        <f t="shared" ref="AE179:AF179" si="582">SUMIFS(AE20:AE171,$A20:$A171,$A179)</f>
        <v>0</v>
      </c>
      <c r="AF179" s="56">
        <f t="shared" si="582"/>
        <v>0</v>
      </c>
      <c r="AG179" s="16"/>
      <c r="AH179" s="51">
        <f t="shared" ref="AH179:AI179" si="583">SUMIFS(AH20:AH171,$A20:$A171,$A179)</f>
        <v>0</v>
      </c>
      <c r="AI179" s="56">
        <f t="shared" si="583"/>
        <v>0</v>
      </c>
      <c r="AJ179" s="16"/>
      <c r="AK179" s="51">
        <f t="shared" ref="AK179:AL179" si="584">SUMIFS(AK20:AK171,$A20:$A171,$A179)</f>
        <v>0</v>
      </c>
      <c r="AL179" s="56">
        <f t="shared" si="584"/>
        <v>0</v>
      </c>
      <c r="AM179" s="16"/>
      <c r="AN179" s="51">
        <f t="shared" ref="AN179:AO179" si="585">SUMIFS(AN20:AN171,$A20:$A171,$A179)</f>
        <v>0</v>
      </c>
      <c r="AO179" s="56">
        <f t="shared" si="585"/>
        <v>0</v>
      </c>
      <c r="AP179" s="16"/>
    </row>
    <row r="180" spans="1:42" s="12" customFormat="1" outlineLevel="1" x14ac:dyDescent="0.3">
      <c r="A180" s="53" t="s">
        <v>92</v>
      </c>
      <c r="B180" s="172">
        <f t="shared" si="487"/>
        <v>0</v>
      </c>
      <c r="C180" s="172">
        <f t="shared" si="488"/>
        <v>0</v>
      </c>
      <c r="D180" s="172">
        <f t="shared" si="489"/>
        <v>0</v>
      </c>
      <c r="E180" s="15"/>
      <c r="F180" s="16"/>
      <c r="G180" s="51">
        <f t="shared" ref="G180:H180" si="586">SUMIFS(G21:G172,$A21:$A172,$A180)</f>
        <v>0</v>
      </c>
      <c r="H180" s="56">
        <f t="shared" si="586"/>
        <v>0</v>
      </c>
      <c r="I180" s="16"/>
      <c r="J180" s="51">
        <f t="shared" ref="J180:K180" si="587">SUMIFS(J21:J172,$A21:$A172,$A180)</f>
        <v>0</v>
      </c>
      <c r="K180" s="56">
        <f t="shared" si="587"/>
        <v>0</v>
      </c>
      <c r="L180" s="16"/>
      <c r="M180" s="51">
        <f t="shared" ref="M180:N180" si="588">SUMIFS(M21:M172,$A21:$A172,$A180)</f>
        <v>0</v>
      </c>
      <c r="N180" s="56">
        <f t="shared" si="588"/>
        <v>0</v>
      </c>
      <c r="O180" s="16"/>
      <c r="P180" s="51">
        <f t="shared" ref="P180:Q180" si="589">SUMIFS(P21:P172,$A21:$A172,$A180)</f>
        <v>0</v>
      </c>
      <c r="Q180" s="56">
        <f t="shared" si="589"/>
        <v>0</v>
      </c>
      <c r="R180" s="16"/>
      <c r="S180" s="51">
        <f t="shared" ref="S180:T180" si="590">SUMIFS(S21:S172,$A21:$A172,$A180)</f>
        <v>0</v>
      </c>
      <c r="T180" s="56">
        <f t="shared" si="590"/>
        <v>0</v>
      </c>
      <c r="U180" s="16"/>
      <c r="V180" s="51">
        <f t="shared" ref="V180:W180" si="591">SUMIFS(V21:V172,$A21:$A172,$A180)</f>
        <v>0</v>
      </c>
      <c r="W180" s="56">
        <f t="shared" si="591"/>
        <v>0</v>
      </c>
      <c r="X180" s="16"/>
      <c r="Y180" s="51">
        <f t="shared" ref="Y180:Z180" si="592">SUMIFS(Y21:Y172,$A21:$A172,$A180)</f>
        <v>0</v>
      </c>
      <c r="Z180" s="56">
        <f t="shared" si="592"/>
        <v>0</v>
      </c>
      <c r="AA180" s="16"/>
      <c r="AB180" s="51">
        <f t="shared" ref="AB180:AC180" si="593">SUMIFS(AB21:AB172,$A21:$A172,$A180)</f>
        <v>0</v>
      </c>
      <c r="AC180" s="56">
        <f t="shared" si="593"/>
        <v>0</v>
      </c>
      <c r="AD180" s="16"/>
      <c r="AE180" s="51">
        <f t="shared" ref="AE180:AF180" si="594">SUMIFS(AE21:AE172,$A21:$A172,$A180)</f>
        <v>0</v>
      </c>
      <c r="AF180" s="56">
        <f t="shared" si="594"/>
        <v>0</v>
      </c>
      <c r="AG180" s="16"/>
      <c r="AH180" s="51">
        <f t="shared" ref="AH180:AI180" si="595">SUMIFS(AH21:AH172,$A21:$A172,$A180)</f>
        <v>0</v>
      </c>
      <c r="AI180" s="56">
        <f t="shared" si="595"/>
        <v>0</v>
      </c>
      <c r="AJ180" s="16"/>
      <c r="AK180" s="51">
        <f t="shared" ref="AK180:AL180" si="596">SUMIFS(AK21:AK172,$A21:$A172,$A180)</f>
        <v>0</v>
      </c>
      <c r="AL180" s="56">
        <f t="shared" si="596"/>
        <v>0</v>
      </c>
      <c r="AM180" s="16"/>
      <c r="AN180" s="51">
        <f t="shared" ref="AN180:AO180" si="597">SUMIFS(AN21:AN172,$A21:$A172,$A180)</f>
        <v>0</v>
      </c>
      <c r="AO180" s="56">
        <f t="shared" si="597"/>
        <v>0</v>
      </c>
      <c r="AP180" s="16"/>
    </row>
    <row r="181" spans="1:42" s="12" customFormat="1" outlineLevel="1" x14ac:dyDescent="0.3">
      <c r="A181" s="53" t="s">
        <v>93</v>
      </c>
      <c r="B181" s="172">
        <f t="shared" ref="B181:B193" si="598">+G181+J181+M181+P181+S181+V181+Y181+AB181+AE181+AH181+AK181+AN181</f>
        <v>0</v>
      </c>
      <c r="C181" s="172">
        <f t="shared" ref="C181:C193" si="599">+H181+K181+N181+Q181+T181+W181+Z181+AC181+AF181+AI181+AL181+AO181</f>
        <v>0</v>
      </c>
      <c r="D181" s="172">
        <f t="shared" ref="D181:D193" si="600">+B181-C181</f>
        <v>0</v>
      </c>
      <c r="E181" s="15"/>
      <c r="F181" s="16"/>
      <c r="G181" s="51">
        <f t="shared" ref="G181:H181" si="601">SUMIFS(G22:G173,$A22:$A173,$A181)</f>
        <v>0</v>
      </c>
      <c r="H181" s="56">
        <f t="shared" si="601"/>
        <v>0</v>
      </c>
      <c r="I181" s="16"/>
      <c r="J181" s="51">
        <f t="shared" ref="J181:K181" si="602">SUMIFS(J22:J173,$A22:$A173,$A181)</f>
        <v>0</v>
      </c>
      <c r="K181" s="56">
        <f t="shared" si="602"/>
        <v>0</v>
      </c>
      <c r="L181" s="16"/>
      <c r="M181" s="51">
        <f t="shared" ref="M181:N181" si="603">SUMIFS(M22:M173,$A22:$A173,$A181)</f>
        <v>0</v>
      </c>
      <c r="N181" s="56">
        <f t="shared" si="603"/>
        <v>0</v>
      </c>
      <c r="O181" s="16"/>
      <c r="P181" s="51">
        <f t="shared" ref="P181:Q181" si="604">SUMIFS(P22:P173,$A22:$A173,$A181)</f>
        <v>0</v>
      </c>
      <c r="Q181" s="56">
        <f t="shared" si="604"/>
        <v>0</v>
      </c>
      <c r="R181" s="16"/>
      <c r="S181" s="51">
        <f t="shared" ref="S181:T181" si="605">SUMIFS(S22:S173,$A22:$A173,$A181)</f>
        <v>0</v>
      </c>
      <c r="T181" s="56">
        <f t="shared" si="605"/>
        <v>0</v>
      </c>
      <c r="U181" s="16"/>
      <c r="V181" s="51">
        <f t="shared" ref="V181:W181" si="606">SUMIFS(V22:V173,$A22:$A173,$A181)</f>
        <v>0</v>
      </c>
      <c r="W181" s="56">
        <f t="shared" si="606"/>
        <v>0</v>
      </c>
      <c r="X181" s="16"/>
      <c r="Y181" s="51">
        <f t="shared" ref="Y181:Z181" si="607">SUMIFS(Y22:Y173,$A22:$A173,$A181)</f>
        <v>0</v>
      </c>
      <c r="Z181" s="56">
        <f t="shared" si="607"/>
        <v>0</v>
      </c>
      <c r="AA181" s="16"/>
      <c r="AB181" s="51">
        <f t="shared" ref="AB181:AC181" si="608">SUMIFS(AB22:AB173,$A22:$A173,$A181)</f>
        <v>0</v>
      </c>
      <c r="AC181" s="56">
        <f t="shared" si="608"/>
        <v>0</v>
      </c>
      <c r="AD181" s="16"/>
      <c r="AE181" s="51">
        <f t="shared" ref="AE181:AF181" si="609">SUMIFS(AE22:AE173,$A22:$A173,$A181)</f>
        <v>0</v>
      </c>
      <c r="AF181" s="56">
        <f t="shared" si="609"/>
        <v>0</v>
      </c>
      <c r="AG181" s="16"/>
      <c r="AH181" s="51">
        <f t="shared" ref="AH181:AI181" si="610">SUMIFS(AH22:AH173,$A22:$A173,$A181)</f>
        <v>0</v>
      </c>
      <c r="AI181" s="56">
        <f t="shared" si="610"/>
        <v>0</v>
      </c>
      <c r="AJ181" s="16"/>
      <c r="AK181" s="51">
        <f t="shared" ref="AK181:AL181" si="611">SUMIFS(AK22:AK173,$A22:$A173,$A181)</f>
        <v>0</v>
      </c>
      <c r="AL181" s="56">
        <f t="shared" si="611"/>
        <v>0</v>
      </c>
      <c r="AM181" s="16"/>
      <c r="AN181" s="51">
        <f t="shared" ref="AN181:AO181" si="612">SUMIFS(AN22:AN173,$A22:$A173,$A181)</f>
        <v>0</v>
      </c>
      <c r="AO181" s="56">
        <f t="shared" si="612"/>
        <v>0</v>
      </c>
      <c r="AP181" s="16"/>
    </row>
    <row r="182" spans="1:42" s="12" customFormat="1" outlineLevel="1" x14ac:dyDescent="0.3">
      <c r="A182" s="53" t="s">
        <v>94</v>
      </c>
      <c r="B182" s="172">
        <f t="shared" si="598"/>
        <v>0</v>
      </c>
      <c r="C182" s="172">
        <f t="shared" si="599"/>
        <v>0</v>
      </c>
      <c r="D182" s="172">
        <f t="shared" si="600"/>
        <v>0</v>
      </c>
      <c r="E182" s="15"/>
      <c r="F182" s="16"/>
      <c r="G182" s="51">
        <f t="shared" ref="G182:H182" si="613">SUMIFS(G23:G174,$A23:$A174,$A182)</f>
        <v>0</v>
      </c>
      <c r="H182" s="56">
        <f t="shared" si="613"/>
        <v>0</v>
      </c>
      <c r="I182" s="16"/>
      <c r="J182" s="51">
        <f t="shared" ref="J182:K182" si="614">SUMIFS(J23:J174,$A23:$A174,$A182)</f>
        <v>0</v>
      </c>
      <c r="K182" s="56">
        <f t="shared" si="614"/>
        <v>0</v>
      </c>
      <c r="L182" s="16"/>
      <c r="M182" s="51">
        <f t="shared" ref="M182:N182" si="615">SUMIFS(M23:M174,$A23:$A174,$A182)</f>
        <v>0</v>
      </c>
      <c r="N182" s="56">
        <f t="shared" si="615"/>
        <v>0</v>
      </c>
      <c r="O182" s="16"/>
      <c r="P182" s="51">
        <f t="shared" ref="P182:Q182" si="616">SUMIFS(P23:P174,$A23:$A174,$A182)</f>
        <v>0</v>
      </c>
      <c r="Q182" s="56">
        <f t="shared" si="616"/>
        <v>0</v>
      </c>
      <c r="R182" s="16"/>
      <c r="S182" s="51">
        <f t="shared" ref="S182:T182" si="617">SUMIFS(S23:S174,$A23:$A174,$A182)</f>
        <v>0</v>
      </c>
      <c r="T182" s="56">
        <f t="shared" si="617"/>
        <v>0</v>
      </c>
      <c r="U182" s="16"/>
      <c r="V182" s="51">
        <f t="shared" ref="V182:W182" si="618">SUMIFS(V23:V174,$A23:$A174,$A182)</f>
        <v>0</v>
      </c>
      <c r="W182" s="56">
        <f t="shared" si="618"/>
        <v>0</v>
      </c>
      <c r="X182" s="16"/>
      <c r="Y182" s="51">
        <f t="shared" ref="Y182:Z182" si="619">SUMIFS(Y23:Y174,$A23:$A174,$A182)</f>
        <v>0</v>
      </c>
      <c r="Z182" s="56">
        <f t="shared" si="619"/>
        <v>0</v>
      </c>
      <c r="AA182" s="16"/>
      <c r="AB182" s="51">
        <f t="shared" ref="AB182:AC182" si="620">SUMIFS(AB23:AB174,$A23:$A174,$A182)</f>
        <v>0</v>
      </c>
      <c r="AC182" s="56">
        <f t="shared" si="620"/>
        <v>0</v>
      </c>
      <c r="AD182" s="16"/>
      <c r="AE182" s="51">
        <f t="shared" ref="AE182:AF182" si="621">SUMIFS(AE23:AE174,$A23:$A174,$A182)</f>
        <v>0</v>
      </c>
      <c r="AF182" s="56">
        <f t="shared" si="621"/>
        <v>0</v>
      </c>
      <c r="AG182" s="16"/>
      <c r="AH182" s="51">
        <f t="shared" ref="AH182:AI182" si="622">SUMIFS(AH23:AH174,$A23:$A174,$A182)</f>
        <v>0</v>
      </c>
      <c r="AI182" s="56">
        <f t="shared" si="622"/>
        <v>0</v>
      </c>
      <c r="AJ182" s="16"/>
      <c r="AK182" s="51">
        <f t="shared" ref="AK182:AL182" si="623">SUMIFS(AK23:AK174,$A23:$A174,$A182)</f>
        <v>0</v>
      </c>
      <c r="AL182" s="56">
        <f t="shared" si="623"/>
        <v>0</v>
      </c>
      <c r="AM182" s="16"/>
      <c r="AN182" s="51">
        <f t="shared" ref="AN182:AO182" si="624">SUMIFS(AN23:AN174,$A23:$A174,$A182)</f>
        <v>0</v>
      </c>
      <c r="AO182" s="56">
        <f t="shared" si="624"/>
        <v>0</v>
      </c>
      <c r="AP182" s="16"/>
    </row>
    <row r="183" spans="1:42" s="12" customFormat="1" outlineLevel="1" x14ac:dyDescent="0.3">
      <c r="A183" s="53" t="s">
        <v>95</v>
      </c>
      <c r="B183" s="172">
        <f t="shared" si="598"/>
        <v>0</v>
      </c>
      <c r="C183" s="172">
        <f t="shared" si="599"/>
        <v>0</v>
      </c>
      <c r="D183" s="172">
        <f t="shared" si="600"/>
        <v>0</v>
      </c>
      <c r="E183" s="15"/>
      <c r="F183" s="16"/>
      <c r="G183" s="51">
        <f t="shared" ref="G183:H183" si="625">SUMIFS(G24:G175,$A24:$A175,$A183)</f>
        <v>0</v>
      </c>
      <c r="H183" s="56">
        <f t="shared" si="625"/>
        <v>0</v>
      </c>
      <c r="I183" s="16"/>
      <c r="J183" s="51">
        <f t="shared" ref="J183:K183" si="626">SUMIFS(J24:J175,$A24:$A175,$A183)</f>
        <v>0</v>
      </c>
      <c r="K183" s="56">
        <f t="shared" si="626"/>
        <v>0</v>
      </c>
      <c r="L183" s="16"/>
      <c r="M183" s="51">
        <f t="shared" ref="M183:N183" si="627">SUMIFS(M24:M175,$A24:$A175,$A183)</f>
        <v>0</v>
      </c>
      <c r="N183" s="56">
        <f t="shared" si="627"/>
        <v>0</v>
      </c>
      <c r="O183" s="16"/>
      <c r="P183" s="51">
        <f t="shared" ref="P183:Q183" si="628">SUMIFS(P24:P175,$A24:$A175,$A183)</f>
        <v>0</v>
      </c>
      <c r="Q183" s="56">
        <f t="shared" si="628"/>
        <v>0</v>
      </c>
      <c r="R183" s="16"/>
      <c r="S183" s="51">
        <f t="shared" ref="S183:T183" si="629">SUMIFS(S24:S175,$A24:$A175,$A183)</f>
        <v>0</v>
      </c>
      <c r="T183" s="56">
        <f t="shared" si="629"/>
        <v>0</v>
      </c>
      <c r="U183" s="16"/>
      <c r="V183" s="51">
        <f t="shared" ref="V183:W183" si="630">SUMIFS(V24:V175,$A24:$A175,$A183)</f>
        <v>0</v>
      </c>
      <c r="W183" s="56">
        <f t="shared" si="630"/>
        <v>0</v>
      </c>
      <c r="X183" s="16"/>
      <c r="Y183" s="51">
        <f t="shared" ref="Y183:Z183" si="631">SUMIFS(Y24:Y175,$A24:$A175,$A183)</f>
        <v>0</v>
      </c>
      <c r="Z183" s="56">
        <f t="shared" si="631"/>
        <v>0</v>
      </c>
      <c r="AA183" s="16"/>
      <c r="AB183" s="51">
        <f t="shared" ref="AB183:AC183" si="632">SUMIFS(AB24:AB175,$A24:$A175,$A183)</f>
        <v>0</v>
      </c>
      <c r="AC183" s="56">
        <f t="shared" si="632"/>
        <v>0</v>
      </c>
      <c r="AD183" s="16"/>
      <c r="AE183" s="51">
        <f t="shared" ref="AE183:AF183" si="633">SUMIFS(AE24:AE175,$A24:$A175,$A183)</f>
        <v>0</v>
      </c>
      <c r="AF183" s="56">
        <f t="shared" si="633"/>
        <v>0</v>
      </c>
      <c r="AG183" s="16"/>
      <c r="AH183" s="51">
        <f t="shared" ref="AH183:AI183" si="634">SUMIFS(AH24:AH175,$A24:$A175,$A183)</f>
        <v>0</v>
      </c>
      <c r="AI183" s="56">
        <f t="shared" si="634"/>
        <v>0</v>
      </c>
      <c r="AJ183" s="16"/>
      <c r="AK183" s="51">
        <f t="shared" ref="AK183:AL183" si="635">SUMIFS(AK24:AK175,$A24:$A175,$A183)</f>
        <v>0</v>
      </c>
      <c r="AL183" s="56">
        <f t="shared" si="635"/>
        <v>0</v>
      </c>
      <c r="AM183" s="16"/>
      <c r="AN183" s="51">
        <f t="shared" ref="AN183:AO183" si="636">SUMIFS(AN24:AN175,$A24:$A175,$A183)</f>
        <v>0</v>
      </c>
      <c r="AO183" s="56">
        <f t="shared" si="636"/>
        <v>0</v>
      </c>
      <c r="AP183" s="16"/>
    </row>
    <row r="184" spans="1:42" s="12" customFormat="1" outlineLevel="1" x14ac:dyDescent="0.3">
      <c r="A184" s="53" t="s">
        <v>96</v>
      </c>
      <c r="B184" s="172">
        <f t="shared" si="598"/>
        <v>0</v>
      </c>
      <c r="C184" s="172">
        <f t="shared" si="599"/>
        <v>0</v>
      </c>
      <c r="D184" s="172">
        <f t="shared" si="600"/>
        <v>0</v>
      </c>
      <c r="E184" s="15"/>
      <c r="F184" s="16"/>
      <c r="G184" s="51">
        <f t="shared" ref="G184:H184" si="637">SUMIFS(G25:G176,$A25:$A176,$A184)</f>
        <v>0</v>
      </c>
      <c r="H184" s="56">
        <f t="shared" si="637"/>
        <v>0</v>
      </c>
      <c r="I184" s="16"/>
      <c r="J184" s="51">
        <f t="shared" ref="J184:K184" si="638">SUMIFS(J25:J176,$A25:$A176,$A184)</f>
        <v>0</v>
      </c>
      <c r="K184" s="56">
        <f t="shared" si="638"/>
        <v>0</v>
      </c>
      <c r="L184" s="16"/>
      <c r="M184" s="51">
        <f t="shared" ref="M184:N184" si="639">SUMIFS(M25:M176,$A25:$A176,$A184)</f>
        <v>0</v>
      </c>
      <c r="N184" s="56">
        <f t="shared" si="639"/>
        <v>0</v>
      </c>
      <c r="O184" s="16"/>
      <c r="P184" s="51">
        <f t="shared" ref="P184:Q184" si="640">SUMIFS(P25:P176,$A25:$A176,$A184)</f>
        <v>0</v>
      </c>
      <c r="Q184" s="56">
        <f t="shared" si="640"/>
        <v>0</v>
      </c>
      <c r="R184" s="16"/>
      <c r="S184" s="51">
        <f t="shared" ref="S184:T184" si="641">SUMIFS(S25:S176,$A25:$A176,$A184)</f>
        <v>0</v>
      </c>
      <c r="T184" s="56">
        <f t="shared" si="641"/>
        <v>0</v>
      </c>
      <c r="U184" s="16"/>
      <c r="V184" s="51">
        <f t="shared" ref="V184:W184" si="642">SUMIFS(V25:V176,$A25:$A176,$A184)</f>
        <v>0</v>
      </c>
      <c r="W184" s="56">
        <f t="shared" si="642"/>
        <v>0</v>
      </c>
      <c r="X184" s="16"/>
      <c r="Y184" s="51">
        <f t="shared" ref="Y184:Z184" si="643">SUMIFS(Y25:Y176,$A25:$A176,$A184)</f>
        <v>0</v>
      </c>
      <c r="Z184" s="56">
        <f t="shared" si="643"/>
        <v>0</v>
      </c>
      <c r="AA184" s="16"/>
      <c r="AB184" s="51">
        <f t="shared" ref="AB184:AC184" si="644">SUMIFS(AB25:AB176,$A25:$A176,$A184)</f>
        <v>0</v>
      </c>
      <c r="AC184" s="56">
        <f t="shared" si="644"/>
        <v>0</v>
      </c>
      <c r="AD184" s="16"/>
      <c r="AE184" s="51">
        <f t="shared" ref="AE184:AF184" si="645">SUMIFS(AE25:AE176,$A25:$A176,$A184)</f>
        <v>0</v>
      </c>
      <c r="AF184" s="56">
        <f t="shared" si="645"/>
        <v>0</v>
      </c>
      <c r="AG184" s="16"/>
      <c r="AH184" s="51">
        <f t="shared" ref="AH184:AI184" si="646">SUMIFS(AH25:AH176,$A25:$A176,$A184)</f>
        <v>0</v>
      </c>
      <c r="AI184" s="56">
        <f t="shared" si="646"/>
        <v>0</v>
      </c>
      <c r="AJ184" s="16"/>
      <c r="AK184" s="51">
        <f t="shared" ref="AK184:AL184" si="647">SUMIFS(AK25:AK176,$A25:$A176,$A184)</f>
        <v>0</v>
      </c>
      <c r="AL184" s="56">
        <f t="shared" si="647"/>
        <v>0</v>
      </c>
      <c r="AM184" s="16"/>
      <c r="AN184" s="51">
        <f t="shared" ref="AN184:AO184" si="648">SUMIFS(AN25:AN176,$A25:$A176,$A184)</f>
        <v>0</v>
      </c>
      <c r="AO184" s="56">
        <f t="shared" si="648"/>
        <v>0</v>
      </c>
      <c r="AP184" s="16"/>
    </row>
    <row r="185" spans="1:42" s="12" customFormat="1" outlineLevel="1" x14ac:dyDescent="0.3">
      <c r="A185" s="53" t="s">
        <v>97</v>
      </c>
      <c r="B185" s="172">
        <f t="shared" si="598"/>
        <v>0</v>
      </c>
      <c r="C185" s="172">
        <f t="shared" si="599"/>
        <v>0</v>
      </c>
      <c r="D185" s="172">
        <f t="shared" si="600"/>
        <v>0</v>
      </c>
      <c r="E185" s="15"/>
      <c r="F185" s="16"/>
      <c r="G185" s="51">
        <f t="shared" ref="G185:H185" si="649">SUMIFS(G26:G177,$A26:$A177,$A185)</f>
        <v>0</v>
      </c>
      <c r="H185" s="56">
        <f t="shared" si="649"/>
        <v>0</v>
      </c>
      <c r="I185" s="16"/>
      <c r="J185" s="51">
        <f t="shared" ref="J185:K185" si="650">SUMIFS(J26:J177,$A26:$A177,$A185)</f>
        <v>0</v>
      </c>
      <c r="K185" s="56">
        <f t="shared" si="650"/>
        <v>0</v>
      </c>
      <c r="L185" s="16"/>
      <c r="M185" s="51">
        <f t="shared" ref="M185:N185" si="651">SUMIFS(M26:M177,$A26:$A177,$A185)</f>
        <v>0</v>
      </c>
      <c r="N185" s="56">
        <f t="shared" si="651"/>
        <v>0</v>
      </c>
      <c r="O185" s="16"/>
      <c r="P185" s="51">
        <f t="shared" ref="P185:Q185" si="652">SUMIFS(P26:P177,$A26:$A177,$A185)</f>
        <v>0</v>
      </c>
      <c r="Q185" s="56">
        <f t="shared" si="652"/>
        <v>0</v>
      </c>
      <c r="R185" s="16"/>
      <c r="S185" s="51">
        <f t="shared" ref="S185:T185" si="653">SUMIFS(S26:S177,$A26:$A177,$A185)</f>
        <v>0</v>
      </c>
      <c r="T185" s="56">
        <f t="shared" si="653"/>
        <v>0</v>
      </c>
      <c r="U185" s="16"/>
      <c r="V185" s="51">
        <f t="shared" ref="V185:W185" si="654">SUMIFS(V26:V177,$A26:$A177,$A185)</f>
        <v>0</v>
      </c>
      <c r="W185" s="56">
        <f t="shared" si="654"/>
        <v>0</v>
      </c>
      <c r="X185" s="16"/>
      <c r="Y185" s="51">
        <f t="shared" ref="Y185:Z185" si="655">SUMIFS(Y26:Y177,$A26:$A177,$A185)</f>
        <v>0</v>
      </c>
      <c r="Z185" s="56">
        <f t="shared" si="655"/>
        <v>0</v>
      </c>
      <c r="AA185" s="16"/>
      <c r="AB185" s="51">
        <f t="shared" ref="AB185:AC185" si="656">SUMIFS(AB26:AB177,$A26:$A177,$A185)</f>
        <v>0</v>
      </c>
      <c r="AC185" s="56">
        <f t="shared" si="656"/>
        <v>0</v>
      </c>
      <c r="AD185" s="16"/>
      <c r="AE185" s="51">
        <f t="shared" ref="AE185:AF185" si="657">SUMIFS(AE26:AE177,$A26:$A177,$A185)</f>
        <v>0</v>
      </c>
      <c r="AF185" s="56">
        <f t="shared" si="657"/>
        <v>0</v>
      </c>
      <c r="AG185" s="16"/>
      <c r="AH185" s="51">
        <f t="shared" ref="AH185:AI185" si="658">SUMIFS(AH26:AH177,$A26:$A177,$A185)</f>
        <v>0</v>
      </c>
      <c r="AI185" s="56">
        <f t="shared" si="658"/>
        <v>0</v>
      </c>
      <c r="AJ185" s="16"/>
      <c r="AK185" s="51">
        <f t="shared" ref="AK185:AL185" si="659">SUMIFS(AK26:AK177,$A26:$A177,$A185)</f>
        <v>0</v>
      </c>
      <c r="AL185" s="56">
        <f t="shared" si="659"/>
        <v>0</v>
      </c>
      <c r="AM185" s="16"/>
      <c r="AN185" s="51">
        <f t="shared" ref="AN185:AO185" si="660">SUMIFS(AN26:AN177,$A26:$A177,$A185)</f>
        <v>0</v>
      </c>
      <c r="AO185" s="56">
        <f t="shared" si="660"/>
        <v>0</v>
      </c>
      <c r="AP185" s="16"/>
    </row>
    <row r="186" spans="1:42" s="12" customFormat="1" outlineLevel="1" x14ac:dyDescent="0.3">
      <c r="A186" s="53" t="s">
        <v>98</v>
      </c>
      <c r="B186" s="172">
        <f t="shared" si="598"/>
        <v>0</v>
      </c>
      <c r="C186" s="172">
        <f t="shared" si="599"/>
        <v>0</v>
      </c>
      <c r="D186" s="172">
        <f t="shared" si="600"/>
        <v>0</v>
      </c>
      <c r="E186" s="15"/>
      <c r="F186" s="16"/>
      <c r="G186" s="51">
        <f t="shared" ref="G186:H186" si="661">SUMIFS(G27:G178,$A27:$A178,$A186)</f>
        <v>0</v>
      </c>
      <c r="H186" s="56">
        <f t="shared" si="661"/>
        <v>0</v>
      </c>
      <c r="I186" s="16"/>
      <c r="J186" s="51">
        <f t="shared" ref="J186:K186" si="662">SUMIFS(J27:J178,$A27:$A178,$A186)</f>
        <v>0</v>
      </c>
      <c r="K186" s="56">
        <f t="shared" si="662"/>
        <v>0</v>
      </c>
      <c r="L186" s="16"/>
      <c r="M186" s="51">
        <f t="shared" ref="M186:N186" si="663">SUMIFS(M27:M178,$A27:$A178,$A186)</f>
        <v>0</v>
      </c>
      <c r="N186" s="56">
        <f t="shared" si="663"/>
        <v>0</v>
      </c>
      <c r="O186" s="16"/>
      <c r="P186" s="51">
        <f t="shared" ref="P186:Q186" si="664">SUMIFS(P27:P178,$A27:$A178,$A186)</f>
        <v>0</v>
      </c>
      <c r="Q186" s="56">
        <f t="shared" si="664"/>
        <v>0</v>
      </c>
      <c r="R186" s="16"/>
      <c r="S186" s="51">
        <f t="shared" ref="S186:T186" si="665">SUMIFS(S27:S178,$A27:$A178,$A186)</f>
        <v>0</v>
      </c>
      <c r="T186" s="56">
        <f t="shared" si="665"/>
        <v>0</v>
      </c>
      <c r="U186" s="16"/>
      <c r="V186" s="51">
        <f t="shared" ref="V186:W186" si="666">SUMIFS(V27:V178,$A27:$A178,$A186)</f>
        <v>0</v>
      </c>
      <c r="W186" s="56">
        <f t="shared" si="666"/>
        <v>0</v>
      </c>
      <c r="X186" s="16"/>
      <c r="Y186" s="51">
        <f t="shared" ref="Y186:Z186" si="667">SUMIFS(Y27:Y178,$A27:$A178,$A186)</f>
        <v>0</v>
      </c>
      <c r="Z186" s="56">
        <f t="shared" si="667"/>
        <v>0</v>
      </c>
      <c r="AA186" s="16"/>
      <c r="AB186" s="51">
        <f t="shared" ref="AB186:AC186" si="668">SUMIFS(AB27:AB178,$A27:$A178,$A186)</f>
        <v>0</v>
      </c>
      <c r="AC186" s="56">
        <f t="shared" si="668"/>
        <v>0</v>
      </c>
      <c r="AD186" s="16"/>
      <c r="AE186" s="51">
        <f t="shared" ref="AE186:AF186" si="669">SUMIFS(AE27:AE178,$A27:$A178,$A186)</f>
        <v>0</v>
      </c>
      <c r="AF186" s="56">
        <f t="shared" si="669"/>
        <v>0</v>
      </c>
      <c r="AG186" s="16"/>
      <c r="AH186" s="51">
        <f t="shared" ref="AH186:AI186" si="670">SUMIFS(AH27:AH178,$A27:$A178,$A186)</f>
        <v>0</v>
      </c>
      <c r="AI186" s="56">
        <f t="shared" si="670"/>
        <v>0</v>
      </c>
      <c r="AJ186" s="16"/>
      <c r="AK186" s="51">
        <f t="shared" ref="AK186:AL186" si="671">SUMIFS(AK27:AK178,$A27:$A178,$A186)</f>
        <v>0</v>
      </c>
      <c r="AL186" s="56">
        <f t="shared" si="671"/>
        <v>0</v>
      </c>
      <c r="AM186" s="16"/>
      <c r="AN186" s="51">
        <f t="shared" ref="AN186:AO186" si="672">SUMIFS(AN27:AN178,$A27:$A178,$A186)</f>
        <v>0</v>
      </c>
      <c r="AO186" s="56">
        <f t="shared" si="672"/>
        <v>0</v>
      </c>
      <c r="AP186" s="16"/>
    </row>
    <row r="187" spans="1:42" s="12" customFormat="1" outlineLevel="1" x14ac:dyDescent="0.3">
      <c r="A187" s="53" t="s">
        <v>99</v>
      </c>
      <c r="B187" s="172">
        <f t="shared" si="598"/>
        <v>0</v>
      </c>
      <c r="C187" s="172">
        <f t="shared" si="599"/>
        <v>0</v>
      </c>
      <c r="D187" s="172">
        <f t="shared" si="600"/>
        <v>0</v>
      </c>
      <c r="E187" s="15"/>
      <c r="F187" s="16"/>
      <c r="G187" s="51">
        <f t="shared" ref="G187:H187" si="673">SUMIFS(G28:G179,$A28:$A179,$A187)</f>
        <v>0</v>
      </c>
      <c r="H187" s="56">
        <f t="shared" si="673"/>
        <v>0</v>
      </c>
      <c r="I187" s="16"/>
      <c r="J187" s="51">
        <f t="shared" ref="J187:K187" si="674">SUMIFS(J28:J179,$A28:$A179,$A187)</f>
        <v>0</v>
      </c>
      <c r="K187" s="56">
        <f t="shared" si="674"/>
        <v>0</v>
      </c>
      <c r="L187" s="16"/>
      <c r="M187" s="51">
        <f t="shared" ref="M187:N187" si="675">SUMIFS(M28:M179,$A28:$A179,$A187)</f>
        <v>0</v>
      </c>
      <c r="N187" s="56">
        <f t="shared" si="675"/>
        <v>0</v>
      </c>
      <c r="O187" s="16"/>
      <c r="P187" s="51">
        <f t="shared" ref="P187:Q187" si="676">SUMIFS(P28:P179,$A28:$A179,$A187)</f>
        <v>0</v>
      </c>
      <c r="Q187" s="56">
        <f t="shared" si="676"/>
        <v>0</v>
      </c>
      <c r="R187" s="16"/>
      <c r="S187" s="51">
        <f t="shared" ref="S187:T187" si="677">SUMIFS(S28:S179,$A28:$A179,$A187)</f>
        <v>0</v>
      </c>
      <c r="T187" s="56">
        <f t="shared" si="677"/>
        <v>0</v>
      </c>
      <c r="U187" s="16"/>
      <c r="V187" s="51">
        <f t="shared" ref="V187:W187" si="678">SUMIFS(V28:V179,$A28:$A179,$A187)</f>
        <v>0</v>
      </c>
      <c r="W187" s="56">
        <f t="shared" si="678"/>
        <v>0</v>
      </c>
      <c r="X187" s="16"/>
      <c r="Y187" s="51">
        <f t="shared" ref="Y187:Z187" si="679">SUMIFS(Y28:Y179,$A28:$A179,$A187)</f>
        <v>0</v>
      </c>
      <c r="Z187" s="56">
        <f t="shared" si="679"/>
        <v>0</v>
      </c>
      <c r="AA187" s="16"/>
      <c r="AB187" s="51">
        <f t="shared" ref="AB187:AC187" si="680">SUMIFS(AB28:AB179,$A28:$A179,$A187)</f>
        <v>0</v>
      </c>
      <c r="AC187" s="56">
        <f t="shared" si="680"/>
        <v>0</v>
      </c>
      <c r="AD187" s="16"/>
      <c r="AE187" s="51">
        <f t="shared" ref="AE187:AF187" si="681">SUMIFS(AE28:AE179,$A28:$A179,$A187)</f>
        <v>0</v>
      </c>
      <c r="AF187" s="56">
        <f t="shared" si="681"/>
        <v>0</v>
      </c>
      <c r="AG187" s="16"/>
      <c r="AH187" s="51">
        <f t="shared" ref="AH187:AI187" si="682">SUMIFS(AH28:AH179,$A28:$A179,$A187)</f>
        <v>0</v>
      </c>
      <c r="AI187" s="56">
        <f t="shared" si="682"/>
        <v>0</v>
      </c>
      <c r="AJ187" s="16"/>
      <c r="AK187" s="51">
        <f t="shared" ref="AK187:AL187" si="683">SUMIFS(AK28:AK179,$A28:$A179,$A187)</f>
        <v>0</v>
      </c>
      <c r="AL187" s="56">
        <f t="shared" si="683"/>
        <v>0</v>
      </c>
      <c r="AM187" s="16"/>
      <c r="AN187" s="51">
        <f t="shared" ref="AN187:AO187" si="684">SUMIFS(AN28:AN179,$A28:$A179,$A187)</f>
        <v>0</v>
      </c>
      <c r="AO187" s="56">
        <f t="shared" si="684"/>
        <v>0</v>
      </c>
      <c r="AP187" s="16"/>
    </row>
    <row r="188" spans="1:42" s="12" customFormat="1" outlineLevel="1" x14ac:dyDescent="0.3">
      <c r="A188" s="53" t="s">
        <v>100</v>
      </c>
      <c r="B188" s="172">
        <f t="shared" si="598"/>
        <v>0</v>
      </c>
      <c r="C188" s="172">
        <f t="shared" si="599"/>
        <v>0</v>
      </c>
      <c r="D188" s="172">
        <f t="shared" si="600"/>
        <v>0</v>
      </c>
      <c r="E188" s="15"/>
      <c r="F188" s="16"/>
      <c r="G188" s="51">
        <f t="shared" ref="G188:H188" si="685">SUMIFS(G29:G180,$A29:$A180,$A188)</f>
        <v>0</v>
      </c>
      <c r="H188" s="56">
        <f t="shared" si="685"/>
        <v>0</v>
      </c>
      <c r="I188" s="16"/>
      <c r="J188" s="51">
        <f t="shared" ref="J188:K188" si="686">SUMIFS(J29:J180,$A29:$A180,$A188)</f>
        <v>0</v>
      </c>
      <c r="K188" s="56">
        <f t="shared" si="686"/>
        <v>0</v>
      </c>
      <c r="L188" s="16"/>
      <c r="M188" s="51">
        <f t="shared" ref="M188:N188" si="687">SUMIFS(M29:M180,$A29:$A180,$A188)</f>
        <v>0</v>
      </c>
      <c r="N188" s="56">
        <f t="shared" si="687"/>
        <v>0</v>
      </c>
      <c r="O188" s="16"/>
      <c r="P188" s="51">
        <f t="shared" ref="P188:Q188" si="688">SUMIFS(P29:P180,$A29:$A180,$A188)</f>
        <v>0</v>
      </c>
      <c r="Q188" s="56">
        <f t="shared" si="688"/>
        <v>0</v>
      </c>
      <c r="R188" s="16"/>
      <c r="S188" s="51">
        <f t="shared" ref="S188:T188" si="689">SUMIFS(S29:S180,$A29:$A180,$A188)</f>
        <v>0</v>
      </c>
      <c r="T188" s="56">
        <f t="shared" si="689"/>
        <v>0</v>
      </c>
      <c r="U188" s="16"/>
      <c r="V188" s="51">
        <f t="shared" ref="V188:W188" si="690">SUMIFS(V29:V180,$A29:$A180,$A188)</f>
        <v>0</v>
      </c>
      <c r="W188" s="56">
        <f t="shared" si="690"/>
        <v>0</v>
      </c>
      <c r="X188" s="16"/>
      <c r="Y188" s="51">
        <f t="shared" ref="Y188:Z188" si="691">SUMIFS(Y29:Y180,$A29:$A180,$A188)</f>
        <v>0</v>
      </c>
      <c r="Z188" s="56">
        <f t="shared" si="691"/>
        <v>0</v>
      </c>
      <c r="AA188" s="16"/>
      <c r="AB188" s="51">
        <f t="shared" ref="AB188:AC188" si="692">SUMIFS(AB29:AB180,$A29:$A180,$A188)</f>
        <v>0</v>
      </c>
      <c r="AC188" s="56">
        <f t="shared" si="692"/>
        <v>0</v>
      </c>
      <c r="AD188" s="16"/>
      <c r="AE188" s="51">
        <f t="shared" ref="AE188:AF188" si="693">SUMIFS(AE29:AE180,$A29:$A180,$A188)</f>
        <v>0</v>
      </c>
      <c r="AF188" s="56">
        <f t="shared" si="693"/>
        <v>0</v>
      </c>
      <c r="AG188" s="16"/>
      <c r="AH188" s="51">
        <f t="shared" ref="AH188:AI188" si="694">SUMIFS(AH29:AH180,$A29:$A180,$A188)</f>
        <v>0</v>
      </c>
      <c r="AI188" s="56">
        <f t="shared" si="694"/>
        <v>0</v>
      </c>
      <c r="AJ188" s="16"/>
      <c r="AK188" s="51">
        <f t="shared" ref="AK188:AL188" si="695">SUMIFS(AK29:AK180,$A29:$A180,$A188)</f>
        <v>0</v>
      </c>
      <c r="AL188" s="56">
        <f t="shared" si="695"/>
        <v>0</v>
      </c>
      <c r="AM188" s="16"/>
      <c r="AN188" s="51">
        <f t="shared" ref="AN188:AO188" si="696">SUMIFS(AN29:AN180,$A29:$A180,$A188)</f>
        <v>0</v>
      </c>
      <c r="AO188" s="56">
        <f t="shared" si="696"/>
        <v>0</v>
      </c>
      <c r="AP188" s="16"/>
    </row>
    <row r="189" spans="1:42" s="12" customFormat="1" outlineLevel="1" x14ac:dyDescent="0.3">
      <c r="A189" s="53" t="s">
        <v>101</v>
      </c>
      <c r="B189" s="172">
        <f t="shared" si="598"/>
        <v>0</v>
      </c>
      <c r="C189" s="172">
        <f t="shared" si="599"/>
        <v>0</v>
      </c>
      <c r="D189" s="172">
        <f t="shared" si="600"/>
        <v>0</v>
      </c>
      <c r="E189" s="15"/>
      <c r="F189" s="16"/>
      <c r="G189" s="51">
        <f t="shared" ref="G189:H189" si="697">SUMIFS(G30:G181,$A30:$A181,$A189)</f>
        <v>0</v>
      </c>
      <c r="H189" s="56">
        <f t="shared" si="697"/>
        <v>0</v>
      </c>
      <c r="I189" s="16"/>
      <c r="J189" s="51">
        <f t="shared" ref="J189:K189" si="698">SUMIFS(J30:J181,$A30:$A181,$A189)</f>
        <v>0</v>
      </c>
      <c r="K189" s="56">
        <f t="shared" si="698"/>
        <v>0</v>
      </c>
      <c r="L189" s="16"/>
      <c r="M189" s="51">
        <f t="shared" ref="M189:N189" si="699">SUMIFS(M30:M181,$A30:$A181,$A189)</f>
        <v>0</v>
      </c>
      <c r="N189" s="56">
        <f t="shared" si="699"/>
        <v>0</v>
      </c>
      <c r="O189" s="16"/>
      <c r="P189" s="51">
        <f t="shared" ref="P189:Q189" si="700">SUMIFS(P30:P181,$A30:$A181,$A189)</f>
        <v>0</v>
      </c>
      <c r="Q189" s="56">
        <f t="shared" si="700"/>
        <v>0</v>
      </c>
      <c r="R189" s="16"/>
      <c r="S189" s="51">
        <f t="shared" ref="S189:T189" si="701">SUMIFS(S30:S181,$A30:$A181,$A189)</f>
        <v>0</v>
      </c>
      <c r="T189" s="56">
        <f t="shared" si="701"/>
        <v>0</v>
      </c>
      <c r="U189" s="16"/>
      <c r="V189" s="51">
        <f t="shared" ref="V189:W189" si="702">SUMIFS(V30:V181,$A30:$A181,$A189)</f>
        <v>0</v>
      </c>
      <c r="W189" s="56">
        <f t="shared" si="702"/>
        <v>0</v>
      </c>
      <c r="X189" s="16"/>
      <c r="Y189" s="51">
        <f t="shared" ref="Y189:Z189" si="703">SUMIFS(Y30:Y181,$A30:$A181,$A189)</f>
        <v>0</v>
      </c>
      <c r="Z189" s="56">
        <f t="shared" si="703"/>
        <v>0</v>
      </c>
      <c r="AA189" s="16"/>
      <c r="AB189" s="51">
        <f t="shared" ref="AB189:AC189" si="704">SUMIFS(AB30:AB181,$A30:$A181,$A189)</f>
        <v>0</v>
      </c>
      <c r="AC189" s="56">
        <f t="shared" si="704"/>
        <v>0</v>
      </c>
      <c r="AD189" s="16"/>
      <c r="AE189" s="51">
        <f t="shared" ref="AE189:AF189" si="705">SUMIFS(AE30:AE181,$A30:$A181,$A189)</f>
        <v>0</v>
      </c>
      <c r="AF189" s="56">
        <f t="shared" si="705"/>
        <v>0</v>
      </c>
      <c r="AG189" s="16"/>
      <c r="AH189" s="51">
        <f t="shared" ref="AH189:AI189" si="706">SUMIFS(AH30:AH181,$A30:$A181,$A189)</f>
        <v>0</v>
      </c>
      <c r="AI189" s="56">
        <f t="shared" si="706"/>
        <v>0</v>
      </c>
      <c r="AJ189" s="16"/>
      <c r="AK189" s="51">
        <f t="shared" ref="AK189:AL189" si="707">SUMIFS(AK30:AK181,$A30:$A181,$A189)</f>
        <v>0</v>
      </c>
      <c r="AL189" s="56">
        <f t="shared" si="707"/>
        <v>0</v>
      </c>
      <c r="AM189" s="16"/>
      <c r="AN189" s="51">
        <f t="shared" ref="AN189:AO189" si="708">SUMIFS(AN30:AN181,$A30:$A181,$A189)</f>
        <v>0</v>
      </c>
      <c r="AO189" s="56">
        <f t="shared" si="708"/>
        <v>0</v>
      </c>
      <c r="AP189" s="16"/>
    </row>
    <row r="190" spans="1:42" s="12" customFormat="1" outlineLevel="1" x14ac:dyDescent="0.3">
      <c r="A190" s="53" t="s">
        <v>102</v>
      </c>
      <c r="B190" s="172">
        <f t="shared" si="598"/>
        <v>0</v>
      </c>
      <c r="C190" s="172">
        <f t="shared" si="599"/>
        <v>0</v>
      </c>
      <c r="D190" s="172">
        <f t="shared" si="600"/>
        <v>0</v>
      </c>
      <c r="E190" s="15"/>
      <c r="F190" s="16"/>
      <c r="G190" s="51">
        <f t="shared" ref="G190:H190" si="709">SUMIFS(G31:G182,$A31:$A182,$A190)</f>
        <v>0</v>
      </c>
      <c r="H190" s="56">
        <f t="shared" si="709"/>
        <v>0</v>
      </c>
      <c r="I190" s="16"/>
      <c r="J190" s="51">
        <f t="shared" ref="J190:K190" si="710">SUMIFS(J31:J182,$A31:$A182,$A190)</f>
        <v>0</v>
      </c>
      <c r="K190" s="56">
        <f t="shared" si="710"/>
        <v>0</v>
      </c>
      <c r="L190" s="16"/>
      <c r="M190" s="51">
        <f t="shared" ref="M190:N190" si="711">SUMIFS(M31:M182,$A31:$A182,$A190)</f>
        <v>0</v>
      </c>
      <c r="N190" s="56">
        <f t="shared" si="711"/>
        <v>0</v>
      </c>
      <c r="O190" s="16"/>
      <c r="P190" s="51">
        <f t="shared" ref="P190:Q190" si="712">SUMIFS(P31:P182,$A31:$A182,$A190)</f>
        <v>0</v>
      </c>
      <c r="Q190" s="56">
        <f t="shared" si="712"/>
        <v>0</v>
      </c>
      <c r="R190" s="16"/>
      <c r="S190" s="51">
        <f t="shared" ref="S190:T190" si="713">SUMIFS(S31:S182,$A31:$A182,$A190)</f>
        <v>0</v>
      </c>
      <c r="T190" s="56">
        <f t="shared" si="713"/>
        <v>0</v>
      </c>
      <c r="U190" s="16"/>
      <c r="V190" s="51">
        <f t="shared" ref="V190:W190" si="714">SUMIFS(V31:V182,$A31:$A182,$A190)</f>
        <v>0</v>
      </c>
      <c r="W190" s="56">
        <f t="shared" si="714"/>
        <v>0</v>
      </c>
      <c r="X190" s="16"/>
      <c r="Y190" s="51">
        <f t="shared" ref="Y190:Z190" si="715">SUMIFS(Y31:Y182,$A31:$A182,$A190)</f>
        <v>0</v>
      </c>
      <c r="Z190" s="56">
        <f t="shared" si="715"/>
        <v>0</v>
      </c>
      <c r="AA190" s="16"/>
      <c r="AB190" s="51">
        <f t="shared" ref="AB190:AC190" si="716">SUMIFS(AB31:AB182,$A31:$A182,$A190)</f>
        <v>0</v>
      </c>
      <c r="AC190" s="56">
        <f t="shared" si="716"/>
        <v>0</v>
      </c>
      <c r="AD190" s="16"/>
      <c r="AE190" s="51">
        <f t="shared" ref="AE190:AF190" si="717">SUMIFS(AE31:AE182,$A31:$A182,$A190)</f>
        <v>0</v>
      </c>
      <c r="AF190" s="56">
        <f t="shared" si="717"/>
        <v>0</v>
      </c>
      <c r="AG190" s="16"/>
      <c r="AH190" s="51">
        <f t="shared" ref="AH190:AI190" si="718">SUMIFS(AH31:AH182,$A31:$A182,$A190)</f>
        <v>0</v>
      </c>
      <c r="AI190" s="56">
        <f t="shared" si="718"/>
        <v>0</v>
      </c>
      <c r="AJ190" s="16"/>
      <c r="AK190" s="51">
        <f t="shared" ref="AK190:AL190" si="719">SUMIFS(AK31:AK182,$A31:$A182,$A190)</f>
        <v>0</v>
      </c>
      <c r="AL190" s="56">
        <f t="shared" si="719"/>
        <v>0</v>
      </c>
      <c r="AM190" s="16"/>
      <c r="AN190" s="51">
        <f t="shared" ref="AN190:AO190" si="720">SUMIFS(AN31:AN182,$A31:$A182,$A190)</f>
        <v>0</v>
      </c>
      <c r="AO190" s="56">
        <f t="shared" si="720"/>
        <v>0</v>
      </c>
      <c r="AP190" s="16"/>
    </row>
    <row r="191" spans="1:42" s="12" customFormat="1" outlineLevel="1" x14ac:dyDescent="0.3">
      <c r="A191" s="53" t="s">
        <v>103</v>
      </c>
      <c r="B191" s="172">
        <f t="shared" si="598"/>
        <v>0</v>
      </c>
      <c r="C191" s="172">
        <f t="shared" si="599"/>
        <v>0</v>
      </c>
      <c r="D191" s="172">
        <f t="shared" si="600"/>
        <v>0</v>
      </c>
      <c r="E191" s="15"/>
      <c r="F191" s="16"/>
      <c r="G191" s="51">
        <f t="shared" ref="G191:H191" si="721">SUMIFS(G32:G183,$A32:$A183,$A191)</f>
        <v>0</v>
      </c>
      <c r="H191" s="56">
        <f t="shared" si="721"/>
        <v>0</v>
      </c>
      <c r="I191" s="16"/>
      <c r="J191" s="51">
        <f t="shared" ref="J191:K191" si="722">SUMIFS(J32:J183,$A32:$A183,$A191)</f>
        <v>0</v>
      </c>
      <c r="K191" s="56">
        <f t="shared" si="722"/>
        <v>0</v>
      </c>
      <c r="L191" s="16"/>
      <c r="M191" s="51">
        <f t="shared" ref="M191:N191" si="723">SUMIFS(M32:M183,$A32:$A183,$A191)</f>
        <v>0</v>
      </c>
      <c r="N191" s="56">
        <f t="shared" si="723"/>
        <v>0</v>
      </c>
      <c r="O191" s="16"/>
      <c r="P191" s="51">
        <f t="shared" ref="P191:Q191" si="724">SUMIFS(P32:P183,$A32:$A183,$A191)</f>
        <v>0</v>
      </c>
      <c r="Q191" s="56">
        <f t="shared" si="724"/>
        <v>0</v>
      </c>
      <c r="R191" s="16"/>
      <c r="S191" s="51">
        <f t="shared" ref="S191:T191" si="725">SUMIFS(S32:S183,$A32:$A183,$A191)</f>
        <v>0</v>
      </c>
      <c r="T191" s="56">
        <f t="shared" si="725"/>
        <v>0</v>
      </c>
      <c r="U191" s="16"/>
      <c r="V191" s="51">
        <f t="shared" ref="V191:W191" si="726">SUMIFS(V32:V183,$A32:$A183,$A191)</f>
        <v>0</v>
      </c>
      <c r="W191" s="56">
        <f t="shared" si="726"/>
        <v>0</v>
      </c>
      <c r="X191" s="16"/>
      <c r="Y191" s="51">
        <f t="shared" ref="Y191:Z191" si="727">SUMIFS(Y32:Y183,$A32:$A183,$A191)</f>
        <v>0</v>
      </c>
      <c r="Z191" s="56">
        <f t="shared" si="727"/>
        <v>0</v>
      </c>
      <c r="AA191" s="16"/>
      <c r="AB191" s="51">
        <f t="shared" ref="AB191:AC191" si="728">SUMIFS(AB32:AB183,$A32:$A183,$A191)</f>
        <v>0</v>
      </c>
      <c r="AC191" s="56">
        <f t="shared" si="728"/>
        <v>0</v>
      </c>
      <c r="AD191" s="16"/>
      <c r="AE191" s="51">
        <f t="shared" ref="AE191:AF191" si="729">SUMIFS(AE32:AE183,$A32:$A183,$A191)</f>
        <v>0</v>
      </c>
      <c r="AF191" s="56">
        <f t="shared" si="729"/>
        <v>0</v>
      </c>
      <c r="AG191" s="16"/>
      <c r="AH191" s="51">
        <f t="shared" ref="AH191:AI191" si="730">SUMIFS(AH32:AH183,$A32:$A183,$A191)</f>
        <v>0</v>
      </c>
      <c r="AI191" s="56">
        <f t="shared" si="730"/>
        <v>0</v>
      </c>
      <c r="AJ191" s="16"/>
      <c r="AK191" s="51">
        <f t="shared" ref="AK191:AL191" si="731">SUMIFS(AK32:AK183,$A32:$A183,$A191)</f>
        <v>0</v>
      </c>
      <c r="AL191" s="56">
        <f t="shared" si="731"/>
        <v>0</v>
      </c>
      <c r="AM191" s="16"/>
      <c r="AN191" s="51">
        <f t="shared" ref="AN191:AO191" si="732">SUMIFS(AN32:AN183,$A32:$A183,$A191)</f>
        <v>0</v>
      </c>
      <c r="AO191" s="56">
        <f t="shared" si="732"/>
        <v>0</v>
      </c>
      <c r="AP191" s="16"/>
    </row>
    <row r="192" spans="1:42" s="12" customFormat="1" outlineLevel="1" x14ac:dyDescent="0.3">
      <c r="A192" s="53" t="s">
        <v>104</v>
      </c>
      <c r="B192" s="172">
        <f t="shared" si="598"/>
        <v>0</v>
      </c>
      <c r="C192" s="172">
        <f t="shared" si="599"/>
        <v>0</v>
      </c>
      <c r="D192" s="172">
        <f t="shared" si="600"/>
        <v>0</v>
      </c>
      <c r="E192" s="15"/>
      <c r="F192" s="16"/>
      <c r="G192" s="51">
        <f t="shared" ref="G192:H192" si="733">SUMIFS(G63:G184,$A63:$A184,$A192)</f>
        <v>0</v>
      </c>
      <c r="H192" s="56">
        <f t="shared" si="733"/>
        <v>0</v>
      </c>
      <c r="I192" s="16"/>
      <c r="J192" s="51">
        <f t="shared" ref="J192:K192" si="734">SUMIFS(J63:J184,$A63:$A184,$A192)</f>
        <v>0</v>
      </c>
      <c r="K192" s="56">
        <f t="shared" si="734"/>
        <v>0</v>
      </c>
      <c r="L192" s="16"/>
      <c r="M192" s="51">
        <f t="shared" ref="M192:N192" si="735">SUMIFS(M63:M184,$A63:$A184,$A192)</f>
        <v>0</v>
      </c>
      <c r="N192" s="56">
        <f t="shared" si="735"/>
        <v>0</v>
      </c>
      <c r="O192" s="16"/>
      <c r="P192" s="51">
        <f t="shared" ref="P192:Q192" si="736">SUMIFS(P63:P184,$A63:$A184,$A192)</f>
        <v>0</v>
      </c>
      <c r="Q192" s="56">
        <f t="shared" si="736"/>
        <v>0</v>
      </c>
      <c r="R192" s="16"/>
      <c r="S192" s="51">
        <f t="shared" ref="S192:T192" si="737">SUMIFS(S63:S184,$A63:$A184,$A192)</f>
        <v>0</v>
      </c>
      <c r="T192" s="56">
        <f t="shared" si="737"/>
        <v>0</v>
      </c>
      <c r="U192" s="16"/>
      <c r="V192" s="51">
        <f t="shared" ref="V192:W192" si="738">SUMIFS(V63:V184,$A63:$A184,$A192)</f>
        <v>0</v>
      </c>
      <c r="W192" s="56">
        <f t="shared" si="738"/>
        <v>0</v>
      </c>
      <c r="X192" s="16"/>
      <c r="Y192" s="51">
        <f t="shared" ref="Y192:Z192" si="739">SUMIFS(Y63:Y184,$A63:$A184,$A192)</f>
        <v>0</v>
      </c>
      <c r="Z192" s="56">
        <f t="shared" si="739"/>
        <v>0</v>
      </c>
      <c r="AA192" s="16"/>
      <c r="AB192" s="51">
        <f t="shared" ref="AB192:AC192" si="740">SUMIFS(AB63:AB184,$A63:$A184,$A192)</f>
        <v>0</v>
      </c>
      <c r="AC192" s="56">
        <f t="shared" si="740"/>
        <v>0</v>
      </c>
      <c r="AD192" s="16"/>
      <c r="AE192" s="51">
        <f t="shared" ref="AE192:AF192" si="741">SUMIFS(AE63:AE184,$A63:$A184,$A192)</f>
        <v>0</v>
      </c>
      <c r="AF192" s="56">
        <f t="shared" si="741"/>
        <v>0</v>
      </c>
      <c r="AG192" s="16"/>
      <c r="AH192" s="51">
        <f t="shared" ref="AH192:AI192" si="742">SUMIFS(AH63:AH184,$A63:$A184,$A192)</f>
        <v>0</v>
      </c>
      <c r="AI192" s="56">
        <f t="shared" si="742"/>
        <v>0</v>
      </c>
      <c r="AJ192" s="16"/>
      <c r="AK192" s="51">
        <f t="shared" ref="AK192:AL192" si="743">SUMIFS(AK63:AK184,$A63:$A184,$A192)</f>
        <v>0</v>
      </c>
      <c r="AL192" s="56">
        <f t="shared" si="743"/>
        <v>0</v>
      </c>
      <c r="AM192" s="16"/>
      <c r="AN192" s="51">
        <f t="shared" ref="AN192:AO192" si="744">SUMIFS(AN63:AN184,$A63:$A184,$A192)</f>
        <v>0</v>
      </c>
      <c r="AO192" s="56">
        <f t="shared" si="744"/>
        <v>0</v>
      </c>
      <c r="AP192" s="16"/>
    </row>
    <row r="193" spans="1:42" s="12" customFormat="1" outlineLevel="1" x14ac:dyDescent="0.3">
      <c r="A193" s="53" t="s">
        <v>105</v>
      </c>
      <c r="B193" s="172">
        <f t="shared" si="598"/>
        <v>0</v>
      </c>
      <c r="C193" s="172">
        <f t="shared" si="599"/>
        <v>0</v>
      </c>
      <c r="D193" s="172">
        <f t="shared" si="600"/>
        <v>0</v>
      </c>
      <c r="E193" s="15"/>
      <c r="F193" s="16"/>
      <c r="G193" s="51">
        <f t="shared" ref="G193:H193" si="745">SUMIFS(G64:G185,$A64:$A185,$A193)</f>
        <v>0</v>
      </c>
      <c r="H193" s="56">
        <f t="shared" si="745"/>
        <v>0</v>
      </c>
      <c r="I193" s="16"/>
      <c r="J193" s="51">
        <f t="shared" ref="J193:K193" si="746">SUMIFS(J64:J185,$A64:$A185,$A193)</f>
        <v>0</v>
      </c>
      <c r="K193" s="56">
        <f t="shared" si="746"/>
        <v>0</v>
      </c>
      <c r="L193" s="16"/>
      <c r="M193" s="51">
        <f t="shared" ref="M193:N193" si="747">SUMIFS(M64:M185,$A64:$A185,$A193)</f>
        <v>0</v>
      </c>
      <c r="N193" s="56">
        <f t="shared" si="747"/>
        <v>0</v>
      </c>
      <c r="O193" s="16"/>
      <c r="P193" s="51">
        <f t="shared" ref="P193:Q193" si="748">SUMIFS(P64:P185,$A64:$A185,$A193)</f>
        <v>0</v>
      </c>
      <c r="Q193" s="56">
        <f t="shared" si="748"/>
        <v>0</v>
      </c>
      <c r="R193" s="16"/>
      <c r="S193" s="51">
        <f t="shared" ref="S193:T193" si="749">SUMIFS(S64:S185,$A64:$A185,$A193)</f>
        <v>0</v>
      </c>
      <c r="T193" s="56">
        <f t="shared" si="749"/>
        <v>0</v>
      </c>
      <c r="U193" s="16"/>
      <c r="V193" s="51">
        <f t="shared" ref="V193:W193" si="750">SUMIFS(V64:V185,$A64:$A185,$A193)</f>
        <v>0</v>
      </c>
      <c r="W193" s="56">
        <f t="shared" si="750"/>
        <v>0</v>
      </c>
      <c r="X193" s="16"/>
      <c r="Y193" s="51">
        <f t="shared" ref="Y193:Z193" si="751">SUMIFS(Y64:Y185,$A64:$A185,$A193)</f>
        <v>0</v>
      </c>
      <c r="Z193" s="56">
        <f t="shared" si="751"/>
        <v>0</v>
      </c>
      <c r="AA193" s="16"/>
      <c r="AB193" s="51">
        <f t="shared" ref="AB193:AC193" si="752">SUMIFS(AB64:AB185,$A64:$A185,$A193)</f>
        <v>0</v>
      </c>
      <c r="AC193" s="56">
        <f t="shared" si="752"/>
        <v>0</v>
      </c>
      <c r="AD193" s="16"/>
      <c r="AE193" s="51">
        <f t="shared" ref="AE193:AF193" si="753">SUMIFS(AE64:AE185,$A64:$A185,$A193)</f>
        <v>0</v>
      </c>
      <c r="AF193" s="56">
        <f t="shared" si="753"/>
        <v>0</v>
      </c>
      <c r="AG193" s="16"/>
      <c r="AH193" s="51">
        <f t="shared" ref="AH193:AI193" si="754">SUMIFS(AH64:AH185,$A64:$A185,$A193)</f>
        <v>0</v>
      </c>
      <c r="AI193" s="56">
        <f t="shared" si="754"/>
        <v>0</v>
      </c>
      <c r="AJ193" s="16"/>
      <c r="AK193" s="51">
        <f t="shared" ref="AK193:AL193" si="755">SUMIFS(AK64:AK185,$A64:$A185,$A193)</f>
        <v>0</v>
      </c>
      <c r="AL193" s="56">
        <f t="shared" si="755"/>
        <v>0</v>
      </c>
      <c r="AM193" s="16"/>
      <c r="AN193" s="51">
        <f t="shared" ref="AN193:AO193" si="756">SUMIFS(AN64:AN185,$A64:$A185,$A193)</f>
        <v>0</v>
      </c>
      <c r="AO193" s="56">
        <f t="shared" si="756"/>
        <v>0</v>
      </c>
      <c r="AP193" s="16"/>
    </row>
    <row r="194" spans="1:42" s="12" customFormat="1" outlineLevel="1" x14ac:dyDescent="0.3">
      <c r="A194" s="53" t="s">
        <v>106</v>
      </c>
      <c r="B194" s="172">
        <f t="shared" ref="B194:B202" si="757">+G194+J194+M194+P194+S194+V194+Y194+AB194+AE194+AH194+AK194+AN194</f>
        <v>0</v>
      </c>
      <c r="C194" s="172">
        <f t="shared" ref="C194:C202" si="758">+H194+K194+N194+Q194+T194+W194+Z194+AC194+AF194+AI194+AL194+AO194</f>
        <v>0</v>
      </c>
      <c r="D194" s="172">
        <f t="shared" ref="D194:D202" si="759">+B194-C194</f>
        <v>0</v>
      </c>
      <c r="E194" s="15"/>
      <c r="F194" s="16"/>
      <c r="G194" s="51">
        <f t="shared" ref="G194:H194" si="760">SUMIFS(G65:G186,$A65:$A186,$A194)</f>
        <v>0</v>
      </c>
      <c r="H194" s="56">
        <f t="shared" si="760"/>
        <v>0</v>
      </c>
      <c r="I194" s="16"/>
      <c r="J194" s="51">
        <f t="shared" ref="J194:K194" si="761">SUMIFS(J65:J186,$A65:$A186,$A194)</f>
        <v>0</v>
      </c>
      <c r="K194" s="56">
        <f t="shared" si="761"/>
        <v>0</v>
      </c>
      <c r="L194" s="16"/>
      <c r="M194" s="51">
        <f t="shared" ref="M194:N194" si="762">SUMIFS(M65:M186,$A65:$A186,$A194)</f>
        <v>0</v>
      </c>
      <c r="N194" s="56">
        <f t="shared" si="762"/>
        <v>0</v>
      </c>
      <c r="O194" s="16"/>
      <c r="P194" s="51">
        <f t="shared" ref="P194:Q194" si="763">SUMIFS(P65:P186,$A65:$A186,$A194)</f>
        <v>0</v>
      </c>
      <c r="Q194" s="56">
        <f t="shared" si="763"/>
        <v>0</v>
      </c>
      <c r="R194" s="16"/>
      <c r="S194" s="51">
        <f t="shared" ref="S194:T194" si="764">SUMIFS(S65:S186,$A65:$A186,$A194)</f>
        <v>0</v>
      </c>
      <c r="T194" s="56">
        <f t="shared" si="764"/>
        <v>0</v>
      </c>
      <c r="U194" s="16"/>
      <c r="V194" s="51">
        <f t="shared" ref="V194:W194" si="765">SUMIFS(V65:V186,$A65:$A186,$A194)</f>
        <v>0</v>
      </c>
      <c r="W194" s="56">
        <f t="shared" si="765"/>
        <v>0</v>
      </c>
      <c r="X194" s="16"/>
      <c r="Y194" s="51">
        <f t="shared" ref="Y194:Z194" si="766">SUMIFS(Y65:Y186,$A65:$A186,$A194)</f>
        <v>0</v>
      </c>
      <c r="Z194" s="56">
        <f t="shared" si="766"/>
        <v>0</v>
      </c>
      <c r="AA194" s="16"/>
      <c r="AB194" s="51">
        <f t="shared" ref="AB194:AC194" si="767">SUMIFS(AB65:AB186,$A65:$A186,$A194)</f>
        <v>0</v>
      </c>
      <c r="AC194" s="56">
        <f t="shared" si="767"/>
        <v>0</v>
      </c>
      <c r="AD194" s="16"/>
      <c r="AE194" s="51">
        <f t="shared" ref="AE194:AF194" si="768">SUMIFS(AE65:AE186,$A65:$A186,$A194)</f>
        <v>0</v>
      </c>
      <c r="AF194" s="56">
        <f t="shared" si="768"/>
        <v>0</v>
      </c>
      <c r="AG194" s="16"/>
      <c r="AH194" s="51">
        <f t="shared" ref="AH194:AI194" si="769">SUMIFS(AH65:AH186,$A65:$A186,$A194)</f>
        <v>0</v>
      </c>
      <c r="AI194" s="56">
        <f t="shared" si="769"/>
        <v>0</v>
      </c>
      <c r="AJ194" s="16"/>
      <c r="AK194" s="51">
        <f t="shared" ref="AK194:AL194" si="770">SUMIFS(AK65:AK186,$A65:$A186,$A194)</f>
        <v>0</v>
      </c>
      <c r="AL194" s="56">
        <f t="shared" si="770"/>
        <v>0</v>
      </c>
      <c r="AM194" s="16"/>
      <c r="AN194" s="51">
        <f t="shared" ref="AN194:AO194" si="771">SUMIFS(AN65:AN186,$A65:$A186,$A194)</f>
        <v>0</v>
      </c>
      <c r="AO194" s="56">
        <f t="shared" si="771"/>
        <v>0</v>
      </c>
      <c r="AP194" s="16"/>
    </row>
    <row r="195" spans="1:42" s="12" customFormat="1" outlineLevel="1" x14ac:dyDescent="0.3">
      <c r="A195" s="53" t="s">
        <v>107</v>
      </c>
      <c r="B195" s="172">
        <f t="shared" si="757"/>
        <v>0</v>
      </c>
      <c r="C195" s="172">
        <f t="shared" si="758"/>
        <v>0</v>
      </c>
      <c r="D195" s="172">
        <f t="shared" si="759"/>
        <v>0</v>
      </c>
      <c r="E195" s="15"/>
      <c r="F195" s="16"/>
      <c r="G195" s="51">
        <f t="shared" ref="G195:H195" si="772">SUMIFS(G66:G187,$A66:$A187,$A195)</f>
        <v>0</v>
      </c>
      <c r="H195" s="56">
        <f t="shared" si="772"/>
        <v>0</v>
      </c>
      <c r="I195" s="16"/>
      <c r="J195" s="51">
        <f t="shared" ref="J195:K195" si="773">SUMIFS(J66:J187,$A66:$A187,$A195)</f>
        <v>0</v>
      </c>
      <c r="K195" s="56">
        <f t="shared" si="773"/>
        <v>0</v>
      </c>
      <c r="L195" s="16"/>
      <c r="M195" s="51">
        <f t="shared" ref="M195:N195" si="774">SUMIFS(M66:M187,$A66:$A187,$A195)</f>
        <v>0</v>
      </c>
      <c r="N195" s="56">
        <f t="shared" si="774"/>
        <v>0</v>
      </c>
      <c r="O195" s="16"/>
      <c r="P195" s="51">
        <f t="shared" ref="P195:Q195" si="775">SUMIFS(P66:P187,$A66:$A187,$A195)</f>
        <v>0</v>
      </c>
      <c r="Q195" s="56">
        <f t="shared" si="775"/>
        <v>0</v>
      </c>
      <c r="R195" s="16"/>
      <c r="S195" s="51">
        <f t="shared" ref="S195:T195" si="776">SUMIFS(S66:S187,$A66:$A187,$A195)</f>
        <v>0</v>
      </c>
      <c r="T195" s="56">
        <f t="shared" si="776"/>
        <v>0</v>
      </c>
      <c r="U195" s="16"/>
      <c r="V195" s="51">
        <f t="shared" ref="V195:W195" si="777">SUMIFS(V66:V187,$A66:$A187,$A195)</f>
        <v>0</v>
      </c>
      <c r="W195" s="56">
        <f t="shared" si="777"/>
        <v>0</v>
      </c>
      <c r="X195" s="16"/>
      <c r="Y195" s="51">
        <f t="shared" ref="Y195:Z195" si="778">SUMIFS(Y66:Y187,$A66:$A187,$A195)</f>
        <v>0</v>
      </c>
      <c r="Z195" s="56">
        <f t="shared" si="778"/>
        <v>0</v>
      </c>
      <c r="AA195" s="16"/>
      <c r="AB195" s="51">
        <f t="shared" ref="AB195:AC195" si="779">SUMIFS(AB66:AB187,$A66:$A187,$A195)</f>
        <v>0</v>
      </c>
      <c r="AC195" s="56">
        <f t="shared" si="779"/>
        <v>0</v>
      </c>
      <c r="AD195" s="16"/>
      <c r="AE195" s="51">
        <f t="shared" ref="AE195:AF195" si="780">SUMIFS(AE66:AE187,$A66:$A187,$A195)</f>
        <v>0</v>
      </c>
      <c r="AF195" s="56">
        <f t="shared" si="780"/>
        <v>0</v>
      </c>
      <c r="AG195" s="16"/>
      <c r="AH195" s="51">
        <f t="shared" ref="AH195:AI195" si="781">SUMIFS(AH66:AH187,$A66:$A187,$A195)</f>
        <v>0</v>
      </c>
      <c r="AI195" s="56">
        <f t="shared" si="781"/>
        <v>0</v>
      </c>
      <c r="AJ195" s="16"/>
      <c r="AK195" s="51">
        <f t="shared" ref="AK195:AL195" si="782">SUMIFS(AK66:AK187,$A66:$A187,$A195)</f>
        <v>0</v>
      </c>
      <c r="AL195" s="56">
        <f t="shared" si="782"/>
        <v>0</v>
      </c>
      <c r="AM195" s="16"/>
      <c r="AN195" s="51">
        <f t="shared" ref="AN195:AO195" si="783">SUMIFS(AN66:AN187,$A66:$A187,$A195)</f>
        <v>0</v>
      </c>
      <c r="AO195" s="56">
        <f t="shared" si="783"/>
        <v>0</v>
      </c>
      <c r="AP195" s="16"/>
    </row>
    <row r="196" spans="1:42" s="12" customFormat="1" outlineLevel="1" x14ac:dyDescent="0.3">
      <c r="A196" s="53" t="s">
        <v>108</v>
      </c>
      <c r="B196" s="172">
        <f t="shared" si="757"/>
        <v>0</v>
      </c>
      <c r="C196" s="172">
        <f t="shared" si="758"/>
        <v>0</v>
      </c>
      <c r="D196" s="172">
        <f t="shared" si="759"/>
        <v>0</v>
      </c>
      <c r="E196" s="15"/>
      <c r="F196" s="16"/>
      <c r="G196" s="51">
        <f t="shared" ref="G196:H196" si="784">SUMIFS(G67:G188,$A67:$A188,$A196)</f>
        <v>0</v>
      </c>
      <c r="H196" s="56">
        <f t="shared" si="784"/>
        <v>0</v>
      </c>
      <c r="I196" s="16"/>
      <c r="J196" s="51">
        <f t="shared" ref="J196:K196" si="785">SUMIFS(J67:J188,$A67:$A188,$A196)</f>
        <v>0</v>
      </c>
      <c r="K196" s="56">
        <f t="shared" si="785"/>
        <v>0</v>
      </c>
      <c r="L196" s="16"/>
      <c r="M196" s="51">
        <f t="shared" ref="M196:N196" si="786">SUMIFS(M67:M188,$A67:$A188,$A196)</f>
        <v>0</v>
      </c>
      <c r="N196" s="56">
        <f t="shared" si="786"/>
        <v>0</v>
      </c>
      <c r="O196" s="16"/>
      <c r="P196" s="51">
        <f t="shared" ref="P196:Q196" si="787">SUMIFS(P67:P188,$A67:$A188,$A196)</f>
        <v>0</v>
      </c>
      <c r="Q196" s="56">
        <f t="shared" si="787"/>
        <v>0</v>
      </c>
      <c r="R196" s="16"/>
      <c r="S196" s="51">
        <f t="shared" ref="S196:T196" si="788">SUMIFS(S67:S188,$A67:$A188,$A196)</f>
        <v>0</v>
      </c>
      <c r="T196" s="56">
        <f t="shared" si="788"/>
        <v>0</v>
      </c>
      <c r="U196" s="16"/>
      <c r="V196" s="51">
        <f t="shared" ref="V196:W196" si="789">SUMIFS(V67:V188,$A67:$A188,$A196)</f>
        <v>0</v>
      </c>
      <c r="W196" s="56">
        <f t="shared" si="789"/>
        <v>0</v>
      </c>
      <c r="X196" s="16"/>
      <c r="Y196" s="51">
        <f t="shared" ref="Y196:Z196" si="790">SUMIFS(Y67:Y188,$A67:$A188,$A196)</f>
        <v>0</v>
      </c>
      <c r="Z196" s="56">
        <f t="shared" si="790"/>
        <v>0</v>
      </c>
      <c r="AA196" s="16"/>
      <c r="AB196" s="51">
        <f t="shared" ref="AB196:AC196" si="791">SUMIFS(AB67:AB188,$A67:$A188,$A196)</f>
        <v>0</v>
      </c>
      <c r="AC196" s="56">
        <f t="shared" si="791"/>
        <v>0</v>
      </c>
      <c r="AD196" s="16"/>
      <c r="AE196" s="51">
        <f t="shared" ref="AE196:AF196" si="792">SUMIFS(AE67:AE188,$A67:$A188,$A196)</f>
        <v>0</v>
      </c>
      <c r="AF196" s="56">
        <f t="shared" si="792"/>
        <v>0</v>
      </c>
      <c r="AG196" s="16"/>
      <c r="AH196" s="51">
        <f t="shared" ref="AH196:AI196" si="793">SUMIFS(AH67:AH188,$A67:$A188,$A196)</f>
        <v>0</v>
      </c>
      <c r="AI196" s="56">
        <f t="shared" si="793"/>
        <v>0</v>
      </c>
      <c r="AJ196" s="16"/>
      <c r="AK196" s="51">
        <f t="shared" ref="AK196:AL196" si="794">SUMIFS(AK67:AK188,$A67:$A188,$A196)</f>
        <v>0</v>
      </c>
      <c r="AL196" s="56">
        <f t="shared" si="794"/>
        <v>0</v>
      </c>
      <c r="AM196" s="16"/>
      <c r="AN196" s="51">
        <f t="shared" ref="AN196:AO196" si="795">SUMIFS(AN67:AN188,$A67:$A188,$A196)</f>
        <v>0</v>
      </c>
      <c r="AO196" s="56">
        <f t="shared" si="795"/>
        <v>0</v>
      </c>
      <c r="AP196" s="16"/>
    </row>
    <row r="197" spans="1:42" s="12" customFormat="1" outlineLevel="1" x14ac:dyDescent="0.3">
      <c r="A197" s="53" t="s">
        <v>109</v>
      </c>
      <c r="B197" s="172">
        <f t="shared" si="757"/>
        <v>0</v>
      </c>
      <c r="C197" s="172">
        <f t="shared" si="758"/>
        <v>0</v>
      </c>
      <c r="D197" s="172">
        <f t="shared" si="759"/>
        <v>0</v>
      </c>
      <c r="E197" s="15"/>
      <c r="F197" s="16"/>
      <c r="G197" s="51">
        <f t="shared" ref="G197:H197" si="796">SUMIFS(G68:G189,$A68:$A189,$A197)</f>
        <v>0</v>
      </c>
      <c r="H197" s="56">
        <f t="shared" si="796"/>
        <v>0</v>
      </c>
      <c r="I197" s="16"/>
      <c r="J197" s="51">
        <f t="shared" ref="J197:K197" si="797">SUMIFS(J68:J189,$A68:$A189,$A197)</f>
        <v>0</v>
      </c>
      <c r="K197" s="56">
        <f t="shared" si="797"/>
        <v>0</v>
      </c>
      <c r="L197" s="16"/>
      <c r="M197" s="51">
        <f t="shared" ref="M197:N197" si="798">SUMIFS(M68:M189,$A68:$A189,$A197)</f>
        <v>0</v>
      </c>
      <c r="N197" s="56">
        <f t="shared" si="798"/>
        <v>0</v>
      </c>
      <c r="O197" s="16"/>
      <c r="P197" s="51">
        <f t="shared" ref="P197:Q197" si="799">SUMIFS(P68:P189,$A68:$A189,$A197)</f>
        <v>0</v>
      </c>
      <c r="Q197" s="56">
        <f t="shared" si="799"/>
        <v>0</v>
      </c>
      <c r="R197" s="16"/>
      <c r="S197" s="51">
        <f t="shared" ref="S197:T197" si="800">SUMIFS(S68:S189,$A68:$A189,$A197)</f>
        <v>0</v>
      </c>
      <c r="T197" s="56">
        <f t="shared" si="800"/>
        <v>0</v>
      </c>
      <c r="U197" s="16"/>
      <c r="V197" s="51">
        <f t="shared" ref="V197:W197" si="801">SUMIFS(V68:V189,$A68:$A189,$A197)</f>
        <v>0</v>
      </c>
      <c r="W197" s="56">
        <f t="shared" si="801"/>
        <v>0</v>
      </c>
      <c r="X197" s="16"/>
      <c r="Y197" s="51">
        <f t="shared" ref="Y197:Z197" si="802">SUMIFS(Y68:Y189,$A68:$A189,$A197)</f>
        <v>0</v>
      </c>
      <c r="Z197" s="56">
        <f t="shared" si="802"/>
        <v>0</v>
      </c>
      <c r="AA197" s="16"/>
      <c r="AB197" s="51">
        <f t="shared" ref="AB197:AC197" si="803">SUMIFS(AB68:AB189,$A68:$A189,$A197)</f>
        <v>0</v>
      </c>
      <c r="AC197" s="56">
        <f t="shared" si="803"/>
        <v>0</v>
      </c>
      <c r="AD197" s="16"/>
      <c r="AE197" s="51">
        <f t="shared" ref="AE197:AF197" si="804">SUMIFS(AE68:AE189,$A68:$A189,$A197)</f>
        <v>0</v>
      </c>
      <c r="AF197" s="56">
        <f t="shared" si="804"/>
        <v>0</v>
      </c>
      <c r="AG197" s="16"/>
      <c r="AH197" s="51">
        <f t="shared" ref="AH197:AI197" si="805">SUMIFS(AH68:AH189,$A68:$A189,$A197)</f>
        <v>0</v>
      </c>
      <c r="AI197" s="56">
        <f t="shared" si="805"/>
        <v>0</v>
      </c>
      <c r="AJ197" s="16"/>
      <c r="AK197" s="51">
        <f t="shared" ref="AK197:AL197" si="806">SUMIFS(AK68:AK189,$A68:$A189,$A197)</f>
        <v>0</v>
      </c>
      <c r="AL197" s="56">
        <f t="shared" si="806"/>
        <v>0</v>
      </c>
      <c r="AM197" s="16"/>
      <c r="AN197" s="51">
        <f t="shared" ref="AN197:AO197" si="807">SUMIFS(AN68:AN189,$A68:$A189,$A197)</f>
        <v>0</v>
      </c>
      <c r="AO197" s="56">
        <f t="shared" si="807"/>
        <v>0</v>
      </c>
      <c r="AP197" s="16"/>
    </row>
    <row r="198" spans="1:42" s="12" customFormat="1" outlineLevel="1" x14ac:dyDescent="0.3">
      <c r="A198" s="53" t="s">
        <v>110</v>
      </c>
      <c r="B198" s="172">
        <f t="shared" si="757"/>
        <v>0</v>
      </c>
      <c r="C198" s="172">
        <f t="shared" si="758"/>
        <v>0</v>
      </c>
      <c r="D198" s="172">
        <f t="shared" si="759"/>
        <v>0</v>
      </c>
      <c r="E198" s="15"/>
      <c r="F198" s="16"/>
      <c r="G198" s="51">
        <f t="shared" ref="G198:H198" si="808">SUMIFS(G69:G190,$A69:$A190,$A198)</f>
        <v>0</v>
      </c>
      <c r="H198" s="56">
        <f t="shared" si="808"/>
        <v>0</v>
      </c>
      <c r="I198" s="16"/>
      <c r="J198" s="51">
        <f t="shared" ref="J198:K198" si="809">SUMIFS(J69:J190,$A69:$A190,$A198)</f>
        <v>0</v>
      </c>
      <c r="K198" s="56">
        <f t="shared" si="809"/>
        <v>0</v>
      </c>
      <c r="L198" s="16"/>
      <c r="M198" s="51">
        <f t="shared" ref="M198:N198" si="810">SUMIFS(M69:M190,$A69:$A190,$A198)</f>
        <v>0</v>
      </c>
      <c r="N198" s="56">
        <f t="shared" si="810"/>
        <v>0</v>
      </c>
      <c r="O198" s="16"/>
      <c r="P198" s="51">
        <f t="shared" ref="P198:Q198" si="811">SUMIFS(P69:P190,$A69:$A190,$A198)</f>
        <v>0</v>
      </c>
      <c r="Q198" s="56">
        <f t="shared" si="811"/>
        <v>0</v>
      </c>
      <c r="R198" s="16"/>
      <c r="S198" s="51">
        <f t="shared" ref="S198:T198" si="812">SUMIFS(S69:S190,$A69:$A190,$A198)</f>
        <v>0</v>
      </c>
      <c r="T198" s="56">
        <f t="shared" si="812"/>
        <v>0</v>
      </c>
      <c r="U198" s="16"/>
      <c r="V198" s="51">
        <f t="shared" ref="V198:W198" si="813">SUMIFS(V69:V190,$A69:$A190,$A198)</f>
        <v>0</v>
      </c>
      <c r="W198" s="56">
        <f t="shared" si="813"/>
        <v>0</v>
      </c>
      <c r="X198" s="16"/>
      <c r="Y198" s="51">
        <f t="shared" ref="Y198:Z198" si="814">SUMIFS(Y69:Y190,$A69:$A190,$A198)</f>
        <v>0</v>
      </c>
      <c r="Z198" s="56">
        <f t="shared" si="814"/>
        <v>0</v>
      </c>
      <c r="AA198" s="16"/>
      <c r="AB198" s="51">
        <f t="shared" ref="AB198:AC198" si="815">SUMIFS(AB69:AB190,$A69:$A190,$A198)</f>
        <v>0</v>
      </c>
      <c r="AC198" s="56">
        <f t="shared" si="815"/>
        <v>0</v>
      </c>
      <c r="AD198" s="16"/>
      <c r="AE198" s="51">
        <f t="shared" ref="AE198:AF198" si="816">SUMIFS(AE69:AE190,$A69:$A190,$A198)</f>
        <v>0</v>
      </c>
      <c r="AF198" s="56">
        <f t="shared" si="816"/>
        <v>0</v>
      </c>
      <c r="AG198" s="16"/>
      <c r="AH198" s="51">
        <f t="shared" ref="AH198:AI198" si="817">SUMIFS(AH69:AH190,$A69:$A190,$A198)</f>
        <v>0</v>
      </c>
      <c r="AI198" s="56">
        <f t="shared" si="817"/>
        <v>0</v>
      </c>
      <c r="AJ198" s="16"/>
      <c r="AK198" s="51">
        <f t="shared" ref="AK198:AL198" si="818">SUMIFS(AK69:AK190,$A69:$A190,$A198)</f>
        <v>0</v>
      </c>
      <c r="AL198" s="56">
        <f t="shared" si="818"/>
        <v>0</v>
      </c>
      <c r="AM198" s="16"/>
      <c r="AN198" s="51">
        <f t="shared" ref="AN198:AO198" si="819">SUMIFS(AN69:AN190,$A69:$A190,$A198)</f>
        <v>0</v>
      </c>
      <c r="AO198" s="56">
        <f t="shared" si="819"/>
        <v>0</v>
      </c>
      <c r="AP198" s="16"/>
    </row>
    <row r="199" spans="1:42" s="12" customFormat="1" outlineLevel="1" x14ac:dyDescent="0.3">
      <c r="A199" s="53" t="s">
        <v>111</v>
      </c>
      <c r="B199" s="172">
        <f t="shared" si="757"/>
        <v>0</v>
      </c>
      <c r="C199" s="172">
        <f t="shared" si="758"/>
        <v>0</v>
      </c>
      <c r="D199" s="172">
        <f t="shared" si="759"/>
        <v>0</v>
      </c>
      <c r="E199" s="15"/>
      <c r="F199" s="16"/>
      <c r="G199" s="51">
        <f t="shared" ref="G199:H199" si="820">SUMIFS(G70:G191,$A70:$A191,$A199)</f>
        <v>0</v>
      </c>
      <c r="H199" s="56">
        <f t="shared" si="820"/>
        <v>0</v>
      </c>
      <c r="I199" s="16"/>
      <c r="J199" s="51">
        <f t="shared" ref="J199:K199" si="821">SUMIFS(J70:J191,$A70:$A191,$A199)</f>
        <v>0</v>
      </c>
      <c r="K199" s="56">
        <f t="shared" si="821"/>
        <v>0</v>
      </c>
      <c r="L199" s="16"/>
      <c r="M199" s="51">
        <f t="shared" ref="M199:N199" si="822">SUMIFS(M70:M191,$A70:$A191,$A199)</f>
        <v>0</v>
      </c>
      <c r="N199" s="56">
        <f t="shared" si="822"/>
        <v>0</v>
      </c>
      <c r="O199" s="16"/>
      <c r="P199" s="51">
        <f t="shared" ref="P199:Q199" si="823">SUMIFS(P70:P191,$A70:$A191,$A199)</f>
        <v>0</v>
      </c>
      <c r="Q199" s="56">
        <f t="shared" si="823"/>
        <v>0</v>
      </c>
      <c r="R199" s="16"/>
      <c r="S199" s="51">
        <f t="shared" ref="S199:T199" si="824">SUMIFS(S70:S191,$A70:$A191,$A199)</f>
        <v>0</v>
      </c>
      <c r="T199" s="56">
        <f t="shared" si="824"/>
        <v>0</v>
      </c>
      <c r="U199" s="16"/>
      <c r="V199" s="51">
        <f t="shared" ref="V199:W199" si="825">SUMIFS(V70:V191,$A70:$A191,$A199)</f>
        <v>0</v>
      </c>
      <c r="W199" s="56">
        <f t="shared" si="825"/>
        <v>0</v>
      </c>
      <c r="X199" s="16"/>
      <c r="Y199" s="51">
        <f t="shared" ref="Y199:Z199" si="826">SUMIFS(Y70:Y191,$A70:$A191,$A199)</f>
        <v>0</v>
      </c>
      <c r="Z199" s="56">
        <f t="shared" si="826"/>
        <v>0</v>
      </c>
      <c r="AA199" s="16"/>
      <c r="AB199" s="51">
        <f t="shared" ref="AB199:AC199" si="827">SUMIFS(AB70:AB191,$A70:$A191,$A199)</f>
        <v>0</v>
      </c>
      <c r="AC199" s="56">
        <f t="shared" si="827"/>
        <v>0</v>
      </c>
      <c r="AD199" s="16"/>
      <c r="AE199" s="51">
        <f t="shared" ref="AE199:AF199" si="828">SUMIFS(AE70:AE191,$A70:$A191,$A199)</f>
        <v>0</v>
      </c>
      <c r="AF199" s="56">
        <f t="shared" si="828"/>
        <v>0</v>
      </c>
      <c r="AG199" s="16"/>
      <c r="AH199" s="51">
        <f t="shared" ref="AH199:AI199" si="829">SUMIFS(AH70:AH191,$A70:$A191,$A199)</f>
        <v>0</v>
      </c>
      <c r="AI199" s="56">
        <f t="shared" si="829"/>
        <v>0</v>
      </c>
      <c r="AJ199" s="16"/>
      <c r="AK199" s="51">
        <f t="shared" ref="AK199:AL199" si="830">SUMIFS(AK70:AK191,$A70:$A191,$A199)</f>
        <v>0</v>
      </c>
      <c r="AL199" s="56">
        <f t="shared" si="830"/>
        <v>0</v>
      </c>
      <c r="AM199" s="16"/>
      <c r="AN199" s="51">
        <f t="shared" ref="AN199:AO199" si="831">SUMIFS(AN70:AN191,$A70:$A191,$A199)</f>
        <v>0</v>
      </c>
      <c r="AO199" s="56">
        <f t="shared" si="831"/>
        <v>0</v>
      </c>
      <c r="AP199" s="16"/>
    </row>
    <row r="200" spans="1:42" s="12" customFormat="1" outlineLevel="1" x14ac:dyDescent="0.3">
      <c r="A200" s="53" t="s">
        <v>112</v>
      </c>
      <c r="B200" s="172">
        <f t="shared" si="757"/>
        <v>0</v>
      </c>
      <c r="C200" s="172">
        <f t="shared" si="758"/>
        <v>0</v>
      </c>
      <c r="D200" s="172">
        <f t="shared" si="759"/>
        <v>0</v>
      </c>
      <c r="E200" s="15"/>
      <c r="F200" s="16"/>
      <c r="G200" s="51">
        <f t="shared" ref="G200:H200" si="832">SUMIFS(G71:G192,$A71:$A192,$A200)</f>
        <v>0</v>
      </c>
      <c r="H200" s="56">
        <f t="shared" si="832"/>
        <v>0</v>
      </c>
      <c r="I200" s="16"/>
      <c r="J200" s="51">
        <f t="shared" ref="J200:K200" si="833">SUMIFS(J71:J192,$A71:$A192,$A200)</f>
        <v>0</v>
      </c>
      <c r="K200" s="56">
        <f t="shared" si="833"/>
        <v>0</v>
      </c>
      <c r="L200" s="16"/>
      <c r="M200" s="51">
        <f t="shared" ref="M200:N200" si="834">SUMIFS(M71:M192,$A71:$A192,$A200)</f>
        <v>0</v>
      </c>
      <c r="N200" s="56">
        <f t="shared" si="834"/>
        <v>0</v>
      </c>
      <c r="O200" s="16"/>
      <c r="P200" s="51">
        <f t="shared" ref="P200:Q200" si="835">SUMIFS(P71:P192,$A71:$A192,$A200)</f>
        <v>0</v>
      </c>
      <c r="Q200" s="56">
        <f t="shared" si="835"/>
        <v>0</v>
      </c>
      <c r="R200" s="16"/>
      <c r="S200" s="51">
        <f t="shared" ref="S200:T200" si="836">SUMIFS(S71:S192,$A71:$A192,$A200)</f>
        <v>0</v>
      </c>
      <c r="T200" s="56">
        <f t="shared" si="836"/>
        <v>0</v>
      </c>
      <c r="U200" s="16"/>
      <c r="V200" s="51">
        <f t="shared" ref="V200:W200" si="837">SUMIFS(V71:V192,$A71:$A192,$A200)</f>
        <v>0</v>
      </c>
      <c r="W200" s="56">
        <f t="shared" si="837"/>
        <v>0</v>
      </c>
      <c r="X200" s="16"/>
      <c r="Y200" s="51">
        <f t="shared" ref="Y200:Z200" si="838">SUMIFS(Y71:Y192,$A71:$A192,$A200)</f>
        <v>0</v>
      </c>
      <c r="Z200" s="56">
        <f t="shared" si="838"/>
        <v>0</v>
      </c>
      <c r="AA200" s="16"/>
      <c r="AB200" s="51">
        <f t="shared" ref="AB200:AC200" si="839">SUMIFS(AB71:AB192,$A71:$A192,$A200)</f>
        <v>0</v>
      </c>
      <c r="AC200" s="56">
        <f t="shared" si="839"/>
        <v>0</v>
      </c>
      <c r="AD200" s="16"/>
      <c r="AE200" s="51">
        <f t="shared" ref="AE200:AF200" si="840">SUMIFS(AE71:AE192,$A71:$A192,$A200)</f>
        <v>0</v>
      </c>
      <c r="AF200" s="56">
        <f t="shared" si="840"/>
        <v>0</v>
      </c>
      <c r="AG200" s="16"/>
      <c r="AH200" s="51">
        <f t="shared" ref="AH200:AI200" si="841">SUMIFS(AH71:AH192,$A71:$A192,$A200)</f>
        <v>0</v>
      </c>
      <c r="AI200" s="56">
        <f t="shared" si="841"/>
        <v>0</v>
      </c>
      <c r="AJ200" s="16"/>
      <c r="AK200" s="51">
        <f t="shared" ref="AK200:AL200" si="842">SUMIFS(AK71:AK192,$A71:$A192,$A200)</f>
        <v>0</v>
      </c>
      <c r="AL200" s="56">
        <f t="shared" si="842"/>
        <v>0</v>
      </c>
      <c r="AM200" s="16"/>
      <c r="AN200" s="51">
        <f t="shared" ref="AN200:AO200" si="843">SUMIFS(AN71:AN192,$A71:$A192,$A200)</f>
        <v>0</v>
      </c>
      <c r="AO200" s="56">
        <f t="shared" si="843"/>
        <v>0</v>
      </c>
      <c r="AP200" s="16"/>
    </row>
    <row r="201" spans="1:42" s="12" customFormat="1" outlineLevel="1" x14ac:dyDescent="0.3">
      <c r="A201" s="53" t="s">
        <v>113</v>
      </c>
      <c r="B201" s="172">
        <f t="shared" si="757"/>
        <v>0</v>
      </c>
      <c r="C201" s="172">
        <f t="shared" si="758"/>
        <v>0</v>
      </c>
      <c r="D201" s="172">
        <f t="shared" si="759"/>
        <v>0</v>
      </c>
      <c r="E201" s="15"/>
      <c r="F201" s="16"/>
      <c r="G201" s="51">
        <f t="shared" ref="G201:H201" si="844">SUMIFS(G72:G193,$A72:$A193,$A201)</f>
        <v>0</v>
      </c>
      <c r="H201" s="56">
        <f t="shared" si="844"/>
        <v>0</v>
      </c>
      <c r="I201" s="16"/>
      <c r="J201" s="51">
        <f t="shared" ref="J201:K201" si="845">SUMIFS(J72:J193,$A72:$A193,$A201)</f>
        <v>0</v>
      </c>
      <c r="K201" s="56">
        <f t="shared" si="845"/>
        <v>0</v>
      </c>
      <c r="L201" s="16"/>
      <c r="M201" s="51">
        <f t="shared" ref="M201:N201" si="846">SUMIFS(M72:M193,$A72:$A193,$A201)</f>
        <v>0</v>
      </c>
      <c r="N201" s="56">
        <f t="shared" si="846"/>
        <v>0</v>
      </c>
      <c r="O201" s="16"/>
      <c r="P201" s="51">
        <f t="shared" ref="P201:Q201" si="847">SUMIFS(P72:P193,$A72:$A193,$A201)</f>
        <v>0</v>
      </c>
      <c r="Q201" s="56">
        <f t="shared" si="847"/>
        <v>0</v>
      </c>
      <c r="R201" s="16"/>
      <c r="S201" s="51">
        <f t="shared" ref="S201:T201" si="848">SUMIFS(S72:S193,$A72:$A193,$A201)</f>
        <v>0</v>
      </c>
      <c r="T201" s="56">
        <f t="shared" si="848"/>
        <v>0</v>
      </c>
      <c r="U201" s="16"/>
      <c r="V201" s="51">
        <f t="shared" ref="V201:W201" si="849">SUMIFS(V72:V193,$A72:$A193,$A201)</f>
        <v>0</v>
      </c>
      <c r="W201" s="56">
        <f t="shared" si="849"/>
        <v>0</v>
      </c>
      <c r="X201" s="16"/>
      <c r="Y201" s="51">
        <f t="shared" ref="Y201:Z201" si="850">SUMIFS(Y72:Y193,$A72:$A193,$A201)</f>
        <v>0</v>
      </c>
      <c r="Z201" s="56">
        <f t="shared" si="850"/>
        <v>0</v>
      </c>
      <c r="AA201" s="16"/>
      <c r="AB201" s="51">
        <f t="shared" ref="AB201:AC201" si="851">SUMIFS(AB72:AB193,$A72:$A193,$A201)</f>
        <v>0</v>
      </c>
      <c r="AC201" s="56">
        <f t="shared" si="851"/>
        <v>0</v>
      </c>
      <c r="AD201" s="16"/>
      <c r="AE201" s="51">
        <f t="shared" ref="AE201:AF201" si="852">SUMIFS(AE72:AE193,$A72:$A193,$A201)</f>
        <v>0</v>
      </c>
      <c r="AF201" s="56">
        <f t="shared" si="852"/>
        <v>0</v>
      </c>
      <c r="AG201" s="16"/>
      <c r="AH201" s="51">
        <f t="shared" ref="AH201:AI201" si="853">SUMIFS(AH72:AH193,$A72:$A193,$A201)</f>
        <v>0</v>
      </c>
      <c r="AI201" s="56">
        <f t="shared" si="853"/>
        <v>0</v>
      </c>
      <c r="AJ201" s="16"/>
      <c r="AK201" s="51">
        <f t="shared" ref="AK201:AL201" si="854">SUMIFS(AK72:AK193,$A72:$A193,$A201)</f>
        <v>0</v>
      </c>
      <c r="AL201" s="56">
        <f t="shared" si="854"/>
        <v>0</v>
      </c>
      <c r="AM201" s="16"/>
      <c r="AN201" s="51">
        <f t="shared" ref="AN201:AO201" si="855">SUMIFS(AN72:AN193,$A72:$A193,$A201)</f>
        <v>0</v>
      </c>
      <c r="AO201" s="56">
        <f t="shared" si="855"/>
        <v>0</v>
      </c>
      <c r="AP201" s="16"/>
    </row>
    <row r="202" spans="1:42" s="12" customFormat="1" outlineLevel="1" x14ac:dyDescent="0.3">
      <c r="A202" s="53" t="s">
        <v>114</v>
      </c>
      <c r="B202" s="172">
        <f t="shared" si="757"/>
        <v>0</v>
      </c>
      <c r="C202" s="172">
        <f t="shared" si="758"/>
        <v>0</v>
      </c>
      <c r="D202" s="172">
        <f t="shared" si="759"/>
        <v>0</v>
      </c>
      <c r="E202" s="15"/>
      <c r="F202" s="16"/>
      <c r="G202" s="51">
        <f t="shared" ref="G202:H202" si="856">SUMIFS(G73:G194,$A73:$A194,$A202)</f>
        <v>0</v>
      </c>
      <c r="H202" s="56">
        <f t="shared" si="856"/>
        <v>0</v>
      </c>
      <c r="I202" s="16"/>
      <c r="J202" s="51">
        <f t="shared" ref="J202:K202" si="857">SUMIFS(J73:J194,$A73:$A194,$A202)</f>
        <v>0</v>
      </c>
      <c r="K202" s="56">
        <f t="shared" si="857"/>
        <v>0</v>
      </c>
      <c r="L202" s="16"/>
      <c r="M202" s="51">
        <f t="shared" ref="M202:N202" si="858">SUMIFS(M73:M194,$A73:$A194,$A202)</f>
        <v>0</v>
      </c>
      <c r="N202" s="56">
        <f t="shared" si="858"/>
        <v>0</v>
      </c>
      <c r="O202" s="16"/>
      <c r="P202" s="51">
        <f t="shared" ref="P202:Q202" si="859">SUMIFS(P73:P194,$A73:$A194,$A202)</f>
        <v>0</v>
      </c>
      <c r="Q202" s="56">
        <f t="shared" si="859"/>
        <v>0</v>
      </c>
      <c r="R202" s="16"/>
      <c r="S202" s="51">
        <f t="shared" ref="S202:T202" si="860">SUMIFS(S73:S194,$A73:$A194,$A202)</f>
        <v>0</v>
      </c>
      <c r="T202" s="56">
        <f t="shared" si="860"/>
        <v>0</v>
      </c>
      <c r="U202" s="16"/>
      <c r="V202" s="51">
        <f t="shared" ref="V202:W202" si="861">SUMIFS(V73:V194,$A73:$A194,$A202)</f>
        <v>0</v>
      </c>
      <c r="W202" s="56">
        <f t="shared" si="861"/>
        <v>0</v>
      </c>
      <c r="X202" s="16"/>
      <c r="Y202" s="51">
        <f t="shared" ref="Y202:Z202" si="862">SUMIFS(Y73:Y194,$A73:$A194,$A202)</f>
        <v>0</v>
      </c>
      <c r="Z202" s="56">
        <f t="shared" si="862"/>
        <v>0</v>
      </c>
      <c r="AA202" s="16"/>
      <c r="AB202" s="51">
        <f t="shared" ref="AB202:AC202" si="863">SUMIFS(AB73:AB194,$A73:$A194,$A202)</f>
        <v>0</v>
      </c>
      <c r="AC202" s="56">
        <f t="shared" si="863"/>
        <v>0</v>
      </c>
      <c r="AD202" s="16"/>
      <c r="AE202" s="51">
        <f t="shared" ref="AE202:AF202" si="864">SUMIFS(AE73:AE194,$A73:$A194,$A202)</f>
        <v>0</v>
      </c>
      <c r="AF202" s="56">
        <f t="shared" si="864"/>
        <v>0</v>
      </c>
      <c r="AG202" s="16"/>
      <c r="AH202" s="51">
        <f t="shared" ref="AH202:AI202" si="865">SUMIFS(AH73:AH194,$A73:$A194,$A202)</f>
        <v>0</v>
      </c>
      <c r="AI202" s="56">
        <f t="shared" si="865"/>
        <v>0</v>
      </c>
      <c r="AJ202" s="16"/>
      <c r="AK202" s="51">
        <f t="shared" ref="AK202:AL202" si="866">SUMIFS(AK73:AK194,$A73:$A194,$A202)</f>
        <v>0</v>
      </c>
      <c r="AL202" s="56">
        <f t="shared" si="866"/>
        <v>0</v>
      </c>
      <c r="AM202" s="16"/>
      <c r="AN202" s="51">
        <f t="shared" ref="AN202:AO202" si="867">SUMIFS(AN73:AN194,$A73:$A194,$A202)</f>
        <v>0</v>
      </c>
      <c r="AO202" s="56">
        <f t="shared" si="867"/>
        <v>0</v>
      </c>
      <c r="AP202" s="16"/>
    </row>
    <row r="203" spans="1:42" s="12" customFormat="1" outlineLevel="1" x14ac:dyDescent="0.3">
      <c r="A203" s="53"/>
      <c r="B203" s="172"/>
      <c r="C203" s="172"/>
      <c r="D203" s="172"/>
      <c r="E203" s="15"/>
      <c r="F203" s="16"/>
      <c r="G203" s="157"/>
      <c r="H203" s="158"/>
      <c r="I203" s="16"/>
      <c r="J203" s="157"/>
      <c r="K203" s="158"/>
      <c r="L203" s="16"/>
      <c r="M203" s="157"/>
      <c r="N203" s="158"/>
      <c r="O203" s="16"/>
      <c r="P203" s="157"/>
      <c r="Q203" s="158"/>
      <c r="R203" s="16"/>
      <c r="S203" s="157"/>
      <c r="T203" s="158"/>
      <c r="U203" s="16"/>
      <c r="V203" s="157"/>
      <c r="W203" s="158"/>
      <c r="X203" s="16"/>
      <c r="Y203" s="157"/>
      <c r="Z203" s="158"/>
      <c r="AA203" s="16"/>
      <c r="AB203" s="157"/>
      <c r="AC203" s="158"/>
      <c r="AD203" s="16"/>
      <c r="AE203" s="157"/>
      <c r="AF203" s="158"/>
      <c r="AG203" s="16"/>
      <c r="AH203" s="157"/>
      <c r="AI203" s="158"/>
      <c r="AJ203" s="16"/>
      <c r="AK203" s="157"/>
      <c r="AL203" s="158"/>
      <c r="AM203" s="16"/>
      <c r="AN203" s="157"/>
      <c r="AO203" s="158"/>
      <c r="AP203" s="16"/>
    </row>
    <row r="204" spans="1:42" s="147" customFormat="1" ht="18" x14ac:dyDescent="0.35">
      <c r="A204" s="144"/>
      <c r="B204" s="185"/>
      <c r="C204" s="185"/>
      <c r="D204" s="185"/>
      <c r="E204" s="148"/>
      <c r="F204" s="148"/>
      <c r="G204" s="145"/>
      <c r="H204" s="145"/>
      <c r="I204" s="146"/>
      <c r="J204" s="145"/>
      <c r="K204" s="145"/>
      <c r="L204" s="146"/>
      <c r="M204" s="145"/>
      <c r="N204" s="145"/>
      <c r="O204" s="146"/>
      <c r="P204" s="145"/>
      <c r="Q204" s="145"/>
      <c r="R204" s="146"/>
      <c r="S204" s="145"/>
      <c r="T204" s="145"/>
      <c r="U204" s="146"/>
      <c r="V204" s="145"/>
      <c r="W204" s="145"/>
      <c r="X204" s="146"/>
      <c r="Y204" s="145"/>
      <c r="Z204" s="145"/>
      <c r="AA204" s="146"/>
      <c r="AB204" s="145"/>
      <c r="AC204" s="145"/>
      <c r="AD204" s="146"/>
      <c r="AE204" s="145"/>
      <c r="AF204" s="145"/>
      <c r="AG204" s="146"/>
      <c r="AH204" s="145"/>
      <c r="AI204" s="145"/>
      <c r="AJ204" s="146"/>
      <c r="AK204" s="145"/>
      <c r="AL204" s="145"/>
      <c r="AM204" s="146"/>
      <c r="AN204" s="145"/>
      <c r="AO204" s="145"/>
      <c r="AP204" s="146"/>
    </row>
    <row r="205" spans="1:42" ht="18" customHeight="1" x14ac:dyDescent="0.3"/>
    <row r="206" spans="1:42" ht="18" customHeight="1" x14ac:dyDescent="0.3"/>
    <row r="207" spans="1:42" ht="18" customHeight="1" x14ac:dyDescent="0.3"/>
    <row r="208" spans="1:42" ht="18" customHeight="1" x14ac:dyDescent="0.3"/>
    <row r="209" ht="18" customHeight="1" x14ac:dyDescent="0.3"/>
  </sheetData>
  <mergeCells count="1">
    <mergeCell ref="B1:D1"/>
  </mergeCells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EAF5A26F8BAD4D9763AF810C831369" ma:contentTypeVersion="13" ma:contentTypeDescription="Creare un nuovo documento." ma:contentTypeScope="" ma:versionID="e3e536c0ec2cdc876d2f5dadf84e978f">
  <xsd:schema xmlns:xsd="http://www.w3.org/2001/XMLSchema" xmlns:xs="http://www.w3.org/2001/XMLSchema" xmlns:p="http://schemas.microsoft.com/office/2006/metadata/properties" xmlns:ns2="bed4c1ba-c948-4d8d-a0e1-80f10834b081" xmlns:ns3="eb718d2a-19ad-4d31-b762-95b3ee838f2b" targetNamespace="http://schemas.microsoft.com/office/2006/metadata/properties" ma:root="true" ma:fieldsID="6968a7c77628aadd3edf4e5afb8b105d" ns2:_="" ns3:_="">
    <xsd:import namespace="bed4c1ba-c948-4d8d-a0e1-80f10834b081"/>
    <xsd:import namespace="eb718d2a-19ad-4d31-b762-95b3ee838f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d4c1ba-c948-4d8d-a0e1-80f10834b0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23c8f785-8c1a-4401-8f47-5009dfcc64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18d2a-19ad-4d31-b762-95b3ee838f2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f430a58-025d-491d-80e5-bee0df2d862f}" ma:internalName="TaxCatchAll" ma:showField="CatchAllData" ma:web="eb718d2a-19ad-4d31-b762-95b3ee838f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d4c1ba-c948-4d8d-a0e1-80f10834b081">
      <Terms xmlns="http://schemas.microsoft.com/office/infopath/2007/PartnerControls"/>
    </lcf76f155ced4ddcb4097134ff3c332f>
    <TaxCatchAll xmlns="eb718d2a-19ad-4d31-b762-95b3ee838f2b" xsi:nil="true"/>
  </documentManagement>
</p:properties>
</file>

<file path=customXml/itemProps1.xml><?xml version="1.0" encoding="utf-8"?>
<ds:datastoreItem xmlns:ds="http://schemas.openxmlformats.org/officeDocument/2006/customXml" ds:itemID="{94EEBEF8-DAC3-42E8-A857-B286AA14E5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d4c1ba-c948-4d8d-a0e1-80f10834b081"/>
    <ds:schemaRef ds:uri="eb718d2a-19ad-4d31-b762-95b3ee838f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22CA13-E3D1-4E49-840F-DFCEC1BF87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79B9E0-0407-4AB5-B589-712FB4567D73}">
  <ds:schemaRefs>
    <ds:schemaRef ds:uri="http://schemas.microsoft.com/office/2006/metadata/properties"/>
    <ds:schemaRef ds:uri="http://schemas.microsoft.com/office/infopath/2007/PartnerControls"/>
    <ds:schemaRef ds:uri="bed4c1ba-c948-4d8d-a0e1-80f10834b081"/>
    <ds:schemaRef ds:uri="eb718d2a-19ad-4d31-b762-95b3ee838f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Business Plan</vt:lpstr>
      <vt:lpstr>Controllo-KPI</vt:lpstr>
      <vt:lpstr>KPI CHIUSURE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Valentino Fantini</dc:creator>
  <cp:lastModifiedBy>W4H</cp:lastModifiedBy>
  <dcterms:created xsi:type="dcterms:W3CDTF">2025-10-27T08:52:07Z</dcterms:created>
  <dcterms:modified xsi:type="dcterms:W3CDTF">2026-02-04T14:08:05Z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0x01010002EAF5A26F8BAD4D9763AF810C831369</vt:lpwstr>
  </property>
  <property fmtid="{D5CDD505-2E9C-101B-9397-08002B2CF9AE}" pid="3" name="MediaServiceImageTags">
    <vt:lpwstr/>
  </property>
</Properties>
</file>